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jnica\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0400" windowHeight="7650"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E284" i="9" s="1"/>
  <c r="B284" i="9" s="1"/>
  <c r="F284" i="9"/>
  <c r="H283" i="9"/>
  <c r="G283" i="9"/>
  <c r="F283" i="9"/>
  <c r="F282" i="9"/>
  <c r="H281" i="9"/>
  <c r="G281" i="9"/>
  <c r="E281" i="9" s="1"/>
  <c r="B281" i="9" s="1"/>
  <c r="F281" i="9"/>
  <c r="H280" i="9"/>
  <c r="G280" i="9"/>
  <c r="E280" i="9" s="1"/>
  <c r="B280" i="9" s="1"/>
  <c r="F280" i="9"/>
  <c r="H279" i="9"/>
  <c r="E279" i="9" s="1"/>
  <c r="B279" i="9" s="1"/>
  <c r="G279" i="9"/>
  <c r="F279" i="9"/>
  <c r="F278" i="9"/>
  <c r="F277" i="9"/>
  <c r="F276" i="9"/>
  <c r="F275" i="9"/>
  <c r="F274" i="9"/>
  <c r="L273" i="9"/>
  <c r="F273" i="9" s="1"/>
  <c r="H273" i="9"/>
  <c r="I272" i="9"/>
  <c r="H272" i="9"/>
  <c r="E272" i="9" s="1"/>
  <c r="B272" i="9" s="1"/>
  <c r="F272" i="9"/>
  <c r="E271" i="9"/>
  <c r="M270" i="9"/>
  <c r="L270" i="9"/>
  <c r="F270" i="9"/>
  <c r="E270" i="9"/>
  <c r="M269" i="9"/>
  <c r="L269" i="9"/>
  <c r="F269" i="9"/>
  <c r="E269" i="9"/>
  <c r="M268" i="9"/>
  <c r="L268" i="9"/>
  <c r="F268" i="9" s="1"/>
  <c r="B268" i="9" s="1"/>
  <c r="E268" i="9"/>
  <c r="M267" i="9"/>
  <c r="L267" i="9"/>
  <c r="F267" i="9" s="1"/>
  <c r="E267" i="9"/>
  <c r="B267" i="9" s="1"/>
  <c r="M266" i="9"/>
  <c r="L266" i="9"/>
  <c r="F266" i="9"/>
  <c r="E266" i="9"/>
  <c r="M265" i="9"/>
  <c r="L265" i="9"/>
  <c r="F265" i="9"/>
  <c r="E265" i="9"/>
  <c r="M264" i="9"/>
  <c r="L264" i="9"/>
  <c r="F264" i="9" s="1"/>
  <c r="B264" i="9" s="1"/>
  <c r="E264" i="9"/>
  <c r="M263" i="9"/>
  <c r="L263" i="9"/>
  <c r="F263" i="9" s="1"/>
  <c r="E263" i="9"/>
  <c r="B263" i="9" s="1"/>
  <c r="M262" i="9"/>
  <c r="L262" i="9"/>
  <c r="F262" i="9"/>
  <c r="E262" i="9"/>
  <c r="M261" i="9"/>
  <c r="L261" i="9"/>
  <c r="F261" i="9"/>
  <c r="E261" i="9"/>
  <c r="M260" i="9"/>
  <c r="L260" i="9"/>
  <c r="F260" i="9" s="1"/>
  <c r="B260" i="9" s="1"/>
  <c r="E260" i="9"/>
  <c r="M259" i="9"/>
  <c r="L259" i="9"/>
  <c r="F259" i="9" s="1"/>
  <c r="E259" i="9"/>
  <c r="B259" i="9" s="1"/>
  <c r="M258" i="9"/>
  <c r="L258" i="9"/>
  <c r="F258" i="9"/>
  <c r="E258" i="9"/>
  <c r="M257" i="9"/>
  <c r="L257" i="9"/>
  <c r="F257" i="9"/>
  <c r="E257" i="9"/>
  <c r="M256" i="9"/>
  <c r="L256" i="9"/>
  <c r="F256" i="9" s="1"/>
  <c r="B256" i="9" s="1"/>
  <c r="E256" i="9"/>
  <c r="M255" i="9"/>
  <c r="L255" i="9"/>
  <c r="F255" i="9" s="1"/>
  <c r="E255" i="9"/>
  <c r="M254" i="9"/>
  <c r="L254" i="9"/>
  <c r="F254" i="9"/>
  <c r="E254" i="9"/>
  <c r="M253" i="9"/>
  <c r="L253" i="9"/>
  <c r="F253" i="9" s="1"/>
  <c r="E253" i="9"/>
  <c r="M252" i="9"/>
  <c r="L252" i="9"/>
  <c r="F252" i="9" s="1"/>
  <c r="B252" i="9" s="1"/>
  <c r="E252" i="9"/>
  <c r="M251" i="9"/>
  <c r="L251" i="9"/>
  <c r="F251" i="9" s="1"/>
  <c r="E251" i="9"/>
  <c r="B251" i="9" s="1"/>
  <c r="M250" i="9"/>
  <c r="L250" i="9"/>
  <c r="F250" i="9"/>
  <c r="E250" i="9"/>
  <c r="M249" i="9"/>
  <c r="L249" i="9"/>
  <c r="F249" i="9" s="1"/>
  <c r="E249" i="9"/>
  <c r="M248" i="9"/>
  <c r="L248" i="9"/>
  <c r="F248" i="9" s="1"/>
  <c r="B248" i="9" s="1"/>
  <c r="E248" i="9"/>
  <c r="M247" i="9"/>
  <c r="L247" i="9"/>
  <c r="F247" i="9" s="1"/>
  <c r="E247" i="9"/>
  <c r="M246" i="9"/>
  <c r="L246" i="9"/>
  <c r="F246" i="9"/>
  <c r="E246" i="9"/>
  <c r="M245" i="9"/>
  <c r="L245" i="9"/>
  <c r="F245" i="9" s="1"/>
  <c r="E245" i="9"/>
  <c r="M244" i="9"/>
  <c r="L244" i="9"/>
  <c r="F244" i="9" s="1"/>
  <c r="B244" i="9" s="1"/>
  <c r="E244" i="9"/>
  <c r="M243" i="9"/>
  <c r="L243" i="9"/>
  <c r="F243" i="9" s="1"/>
  <c r="E243" i="9"/>
  <c r="B243" i="9" s="1"/>
  <c r="M242" i="9"/>
  <c r="L242" i="9"/>
  <c r="F242" i="9"/>
  <c r="E242" i="9"/>
  <c r="M241" i="9"/>
  <c r="L241" i="9"/>
  <c r="F241" i="9" s="1"/>
  <c r="E241" i="9"/>
  <c r="M240" i="9"/>
  <c r="L240" i="9"/>
  <c r="F240" i="9" s="1"/>
  <c r="B240" i="9" s="1"/>
  <c r="E240" i="9"/>
  <c r="M239" i="9"/>
  <c r="L239" i="9"/>
  <c r="F239" i="9" s="1"/>
  <c r="E239" i="9"/>
  <c r="M238" i="9"/>
  <c r="L238" i="9"/>
  <c r="F238" i="9"/>
  <c r="E238" i="9"/>
  <c r="M237" i="9"/>
  <c r="L237" i="9"/>
  <c r="F237" i="9" s="1"/>
  <c r="E237" i="9"/>
  <c r="M236" i="9"/>
  <c r="L236" i="9"/>
  <c r="F236" i="9" s="1"/>
  <c r="B236" i="9" s="1"/>
  <c r="E236" i="9"/>
  <c r="M235" i="9"/>
  <c r="L235" i="9"/>
  <c r="F235" i="9" s="1"/>
  <c r="E235" i="9"/>
  <c r="B235" i="9" s="1"/>
  <c r="M234" i="9"/>
  <c r="L234" i="9"/>
  <c r="F234" i="9"/>
  <c r="E234" i="9"/>
  <c r="M233" i="9"/>
  <c r="L233" i="9"/>
  <c r="F233" i="9" s="1"/>
  <c r="E233" i="9"/>
  <c r="M232" i="9"/>
  <c r="L232" i="9"/>
  <c r="F232" i="9" s="1"/>
  <c r="B232" i="9" s="1"/>
  <c r="E232" i="9"/>
  <c r="M231" i="9"/>
  <c r="L231" i="9"/>
  <c r="F231" i="9" s="1"/>
  <c r="E231" i="9"/>
  <c r="M230" i="9"/>
  <c r="L230" i="9"/>
  <c r="F230" i="9"/>
  <c r="E230" i="9"/>
  <c r="M229" i="9"/>
  <c r="L229" i="9"/>
  <c r="F229" i="9" s="1"/>
  <c r="E229" i="9"/>
  <c r="M228" i="9"/>
  <c r="L228" i="9"/>
  <c r="F228" i="9" s="1"/>
  <c r="B228" i="9" s="1"/>
  <c r="E228" i="9"/>
  <c r="M227" i="9"/>
  <c r="L227" i="9"/>
  <c r="F227" i="9" s="1"/>
  <c r="E227" i="9"/>
  <c r="B227" i="9" s="1"/>
  <c r="M226" i="9"/>
  <c r="L226" i="9"/>
  <c r="F226" i="9"/>
  <c r="B226" i="9" s="1"/>
  <c r="E226" i="9"/>
  <c r="M225" i="9"/>
  <c r="L225" i="9"/>
  <c r="F225" i="9" s="1"/>
  <c r="E225" i="9"/>
  <c r="M224" i="9"/>
  <c r="L224" i="9"/>
  <c r="E224" i="9"/>
  <c r="M223" i="9"/>
  <c r="L223" i="9"/>
  <c r="E223" i="9"/>
  <c r="M222" i="9"/>
  <c r="F222" i="9" s="1"/>
  <c r="L222" i="9"/>
  <c r="E222" i="9"/>
  <c r="B222" i="9" s="1"/>
  <c r="M221" i="9"/>
  <c r="L221" i="9"/>
  <c r="F221" i="9"/>
  <c r="E221" i="9"/>
  <c r="M220" i="9"/>
  <c r="L220" i="9"/>
  <c r="F220" i="9"/>
  <c r="B220" i="9" s="1"/>
  <c r="E220" i="9"/>
  <c r="M219" i="9"/>
  <c r="L219" i="9"/>
  <c r="F219" i="9" s="1"/>
  <c r="E219" i="9"/>
  <c r="M218" i="9"/>
  <c r="L218" i="9"/>
  <c r="F218" i="9"/>
  <c r="B218" i="9" s="1"/>
  <c r="E218" i="9"/>
  <c r="M217" i="9"/>
  <c r="L217" i="9"/>
  <c r="E217" i="9"/>
  <c r="M216" i="9"/>
  <c r="L216" i="9"/>
  <c r="E216" i="9"/>
  <c r="M215" i="9"/>
  <c r="L215" i="9"/>
  <c r="E215" i="9"/>
  <c r="M214" i="9"/>
  <c r="L214" i="9"/>
  <c r="E214" i="9"/>
  <c r="M213" i="9"/>
  <c r="L213" i="9"/>
  <c r="F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E158" i="9"/>
  <c r="B158" i="9" s="1"/>
  <c r="H157" i="9"/>
  <c r="G157" i="9"/>
  <c r="F157" i="9"/>
  <c r="E157" i="9"/>
  <c r="B157" i="9" s="1"/>
  <c r="H156" i="9"/>
  <c r="G156" i="9"/>
  <c r="E156" i="9" s="1"/>
  <c r="B156" i="9" s="1"/>
  <c r="F156" i="9"/>
  <c r="H155" i="9"/>
  <c r="G155" i="9"/>
  <c r="F155" i="9"/>
  <c r="H154" i="9"/>
  <c r="G154" i="9"/>
  <c r="E154" i="9" s="1"/>
  <c r="B154" i="9" s="1"/>
  <c r="F154" i="9"/>
  <c r="H153" i="9"/>
  <c r="G153" i="9"/>
  <c r="F153" i="9"/>
  <c r="E153" i="9"/>
  <c r="B153" i="9" s="1"/>
  <c r="H152" i="9"/>
  <c r="G152" i="9"/>
  <c r="F152" i="9"/>
  <c r="E152" i="9"/>
  <c r="H151" i="9"/>
  <c r="G151" i="9"/>
  <c r="F151" i="9"/>
  <c r="H150" i="9"/>
  <c r="G150" i="9"/>
  <c r="F150" i="9"/>
  <c r="E150" i="9"/>
  <c r="B150" i="9" s="1"/>
  <c r="H149" i="9"/>
  <c r="G149" i="9"/>
  <c r="F149" i="9"/>
  <c r="E149" i="9"/>
  <c r="B149" i="9" s="1"/>
  <c r="H148" i="9"/>
  <c r="G148" i="9"/>
  <c r="E148" i="9" s="1"/>
  <c r="B148" i="9" s="1"/>
  <c r="F148" i="9"/>
  <c r="H147" i="9"/>
  <c r="G147" i="9"/>
  <c r="F147" i="9"/>
  <c r="H146" i="9"/>
  <c r="G146" i="9"/>
  <c r="E146" i="9" s="1"/>
  <c r="B146" i="9" s="1"/>
  <c r="F146" i="9"/>
  <c r="H145" i="9"/>
  <c r="G145" i="9"/>
  <c r="F145" i="9"/>
  <c r="E145" i="9"/>
  <c r="B145" i="9" s="1"/>
  <c r="H144" i="9"/>
  <c r="G144" i="9"/>
  <c r="F144" i="9"/>
  <c r="E144" i="9"/>
  <c r="H143" i="9"/>
  <c r="G143" i="9"/>
  <c r="F143" i="9"/>
  <c r="E143" i="9"/>
  <c r="B143"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G104" i="9"/>
  <c r="F104" i="9"/>
  <c r="E104" i="9"/>
  <c r="B104" i="9" s="1"/>
  <c r="H103" i="9"/>
  <c r="G103" i="9"/>
  <c r="E103" i="9" s="1"/>
  <c r="B103" i="9" s="1"/>
  <c r="F103" i="9"/>
  <c r="H102" i="9"/>
  <c r="G102" i="9"/>
  <c r="E102" i="9" s="1"/>
  <c r="B102" i="9" s="1"/>
  <c r="F102" i="9"/>
  <c r="H101" i="9"/>
  <c r="G101" i="9"/>
  <c r="E101" i="9" s="1"/>
  <c r="B101" i="9" s="1"/>
  <c r="F101" i="9"/>
  <c r="H100" i="9"/>
  <c r="G100" i="9"/>
  <c r="F100" i="9"/>
  <c r="E100" i="9"/>
  <c r="B100" i="9" s="1"/>
  <c r="H99" i="9"/>
  <c r="G99" i="9"/>
  <c r="E99" i="9" s="1"/>
  <c r="B99" i="9" s="1"/>
  <c r="F99" i="9"/>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E93" i="9" s="1"/>
  <c r="B93" i="9" s="1"/>
  <c r="G93" i="9"/>
  <c r="F93" i="9"/>
  <c r="H92" i="9"/>
  <c r="G92" i="9"/>
  <c r="F92" i="9"/>
  <c r="E92" i="9"/>
  <c r="B92" i="9" s="1"/>
  <c r="H91" i="9"/>
  <c r="G91" i="9"/>
  <c r="F91" i="9"/>
  <c r="E91" i="9"/>
  <c r="B91" i="9" s="1"/>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E45" i="9" s="1"/>
  <c r="B45" i="9" s="1"/>
  <c r="G45" i="9"/>
  <c r="F45" i="9"/>
  <c r="H44" i="9"/>
  <c r="G44" i="9"/>
  <c r="F44" i="9"/>
  <c r="H43" i="9"/>
  <c r="G43" i="9"/>
  <c r="E43" i="9" s="1"/>
  <c r="B43" i="9" s="1"/>
  <c r="F43" i="9"/>
  <c r="H42" i="9"/>
  <c r="G42" i="9"/>
  <c r="E42" i="9" s="1"/>
  <c r="B42" i="9" s="1"/>
  <c r="F42" i="9"/>
  <c r="H41" i="9"/>
  <c r="G41" i="9"/>
  <c r="F41" i="9"/>
  <c r="E41" i="9"/>
  <c r="B41" i="9" s="1"/>
  <c r="H40" i="9"/>
  <c r="G40" i="9"/>
  <c r="F40" i="9"/>
  <c r="H39" i="9"/>
  <c r="G39" i="9"/>
  <c r="F39" i="9"/>
  <c r="H38" i="9"/>
  <c r="G38" i="9"/>
  <c r="E38" i="9" s="1"/>
  <c r="B38" i="9" s="1"/>
  <c r="F38" i="9"/>
  <c r="H37" i="9"/>
  <c r="E37" i="9" s="1"/>
  <c r="B37" i="9" s="1"/>
  <c r="G37" i="9"/>
  <c r="F37" i="9"/>
  <c r="H36" i="9"/>
  <c r="G36" i="9"/>
  <c r="F36" i="9"/>
  <c r="E36" i="9"/>
  <c r="B36" i="9" s="1"/>
  <c r="H35" i="9"/>
  <c r="G35" i="9"/>
  <c r="E35" i="9" s="1"/>
  <c r="F35" i="9"/>
  <c r="H34" i="9"/>
  <c r="G34" i="9"/>
  <c r="E34" i="9" s="1"/>
  <c r="B34" i="9" s="1"/>
  <c r="F34" i="9"/>
  <c r="H33" i="9"/>
  <c r="E33" i="9" s="1"/>
  <c r="B33" i="9" s="1"/>
  <c r="G33" i="9"/>
  <c r="F33" i="9"/>
  <c r="H32" i="9"/>
  <c r="G32" i="9"/>
  <c r="E32" i="9" s="1"/>
  <c r="B32" i="9" s="1"/>
  <c r="F32" i="9"/>
  <c r="H31" i="9"/>
  <c r="G31" i="9"/>
  <c r="E31" i="9" s="1"/>
  <c r="F31" i="9"/>
  <c r="H30" i="9"/>
  <c r="G30" i="9"/>
  <c r="E30" i="9" s="1"/>
  <c r="B30" i="9" s="1"/>
  <c r="F30" i="9"/>
  <c r="H29" i="9"/>
  <c r="E29" i="9" s="1"/>
  <c r="B29" i="9" s="1"/>
  <c r="G29" i="9"/>
  <c r="F29" i="9"/>
  <c r="H28" i="9"/>
  <c r="G28" i="9"/>
  <c r="F28" i="9"/>
  <c r="E28" i="9"/>
  <c r="B28" i="9" s="1"/>
  <c r="H27" i="9"/>
  <c r="G27" i="9"/>
  <c r="E27" i="9" s="1"/>
  <c r="F27" i="9"/>
  <c r="H26" i="9"/>
  <c r="G26" i="9"/>
  <c r="E26" i="9" s="1"/>
  <c r="B26" i="9" s="1"/>
  <c r="F26" i="9"/>
  <c r="H25" i="9"/>
  <c r="E25" i="9" s="1"/>
  <c r="B25" i="9" s="1"/>
  <c r="G25" i="9"/>
  <c r="F25" i="9"/>
  <c r="H24" i="9"/>
  <c r="G24" i="9"/>
  <c r="F24" i="9"/>
  <c r="E24" i="9"/>
  <c r="B24" i="9" s="1"/>
  <c r="H23" i="9"/>
  <c r="G23" i="9"/>
  <c r="E23" i="9" s="1"/>
  <c r="F23" i="9"/>
  <c r="H22" i="9"/>
  <c r="G22" i="9"/>
  <c r="E22" i="9" s="1"/>
  <c r="B22" i="9" s="1"/>
  <c r="F22" i="9"/>
  <c r="H21" i="9"/>
  <c r="E21" i="9" s="1"/>
  <c r="B21" i="9" s="1"/>
  <c r="G21" i="9"/>
  <c r="F21" i="9"/>
  <c r="F20" i="9"/>
  <c r="F4" i="9"/>
  <c r="O3" i="9"/>
  <c r="G273" i="9" s="1"/>
  <c r="E273" i="9" s="1"/>
  <c r="B273" i="9" s="1"/>
  <c r="I3" i="9"/>
  <c r="H3" i="9"/>
  <c r="G3" i="9"/>
  <c r="D101" i="8"/>
  <c r="I36" i="3" s="1"/>
  <c r="D95" i="8"/>
  <c r="D90" i="8"/>
  <c r="D85" i="8"/>
  <c r="D80" i="8"/>
  <c r="D75" i="8"/>
  <c r="D70" i="8"/>
  <c r="D65" i="8"/>
  <c r="D60" i="8"/>
  <c r="D49" i="8" s="1"/>
  <c r="D55" i="8"/>
  <c r="D50" i="8"/>
  <c r="D44" i="8"/>
  <c r="D36" i="8"/>
  <c r="D26" i="8"/>
  <c r="D24" i="8" s="1"/>
  <c r="C1499" i="1" s="1"/>
  <c r="D18" i="8"/>
  <c r="D8" i="8"/>
  <c r="C1483" i="1" s="1"/>
  <c r="D6" i="8"/>
  <c r="C1481" i="1" s="1"/>
  <c r="H1481" i="1" s="1"/>
  <c r="E44" i="7"/>
  <c r="D44" i="7"/>
  <c r="E39" i="7"/>
  <c r="E38" i="7" s="1"/>
  <c r="I31" i="3" s="1"/>
  <c r="D39" i="7"/>
  <c r="D38" i="7" s="1"/>
  <c r="E30" i="7"/>
  <c r="D30" i="7"/>
  <c r="E23" i="7"/>
  <c r="D23" i="7"/>
  <c r="E22" i="7"/>
  <c r="D22" i="7"/>
  <c r="E14" i="7"/>
  <c r="D14" i="7"/>
  <c r="E7" i="7"/>
  <c r="E6" i="7" s="1"/>
  <c r="E5" i="7" s="1"/>
  <c r="I29" i="3" s="1"/>
  <c r="D7" i="7"/>
  <c r="D6" i="7" s="1"/>
  <c r="D5" i="7"/>
  <c r="F140" i="6"/>
  <c r="F139" i="6"/>
  <c r="F138" i="6"/>
  <c r="F137" i="6"/>
  <c r="F136" i="6"/>
  <c r="F135" i="6"/>
  <c r="F134" i="6"/>
  <c r="F133" i="6"/>
  <c r="F132" i="6"/>
  <c r="F131" i="6"/>
  <c r="E130" i="6"/>
  <c r="E129" i="6" s="1"/>
  <c r="D130" i="6"/>
  <c r="F128" i="6"/>
  <c r="F127" i="6"/>
  <c r="F126" i="6"/>
  <c r="F125" i="6"/>
  <c r="F124" i="6"/>
  <c r="F123" i="6"/>
  <c r="E122" i="6"/>
  <c r="E114" i="6" s="1"/>
  <c r="I27" i="3" s="1"/>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50" i="5" s="1"/>
  <c r="F249" i="5"/>
  <c r="F248" i="5"/>
  <c r="F247" i="5"/>
  <c r="F246" i="5"/>
  <c r="E246" i="5"/>
  <c r="E245" i="5" s="1"/>
  <c r="D246" i="5"/>
  <c r="D245" i="5"/>
  <c r="F245" i="5" s="1"/>
  <c r="F244" i="5"/>
  <c r="F243" i="5"/>
  <c r="F242" i="5"/>
  <c r="E242" i="5"/>
  <c r="D242" i="5"/>
  <c r="F241" i="5"/>
  <c r="F240" i="5"/>
  <c r="F239" i="5"/>
  <c r="E239" i="5"/>
  <c r="D239" i="5"/>
  <c r="F238" i="5"/>
  <c r="E238" i="5"/>
  <c r="E237" i="5" s="1"/>
  <c r="I23" i="3" s="1"/>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D198" i="5"/>
  <c r="F197" i="5"/>
  <c r="F196" i="5"/>
  <c r="F195" i="5"/>
  <c r="F194" i="5"/>
  <c r="F193" i="5"/>
  <c r="F192" i="5"/>
  <c r="F191" i="5"/>
  <c r="E191" i="5"/>
  <c r="D191" i="5"/>
  <c r="F190" i="5"/>
  <c r="E190" i="5"/>
  <c r="H291" i="9" s="1"/>
  <c r="D190" i="5"/>
  <c r="G291" i="9" s="1"/>
  <c r="F189" i="5"/>
  <c r="F188" i="5"/>
  <c r="F187" i="5"/>
  <c r="F186" i="5"/>
  <c r="F185" i="5"/>
  <c r="F184" i="5"/>
  <c r="F183" i="5"/>
  <c r="F182" i="5"/>
  <c r="F181" i="5"/>
  <c r="F180" i="5"/>
  <c r="E180" i="5"/>
  <c r="E177" i="5" s="1"/>
  <c r="H289" i="9" s="1"/>
  <c r="D180" i="5"/>
  <c r="D177" i="5" s="1"/>
  <c r="F179" i="5"/>
  <c r="F178" i="5"/>
  <c r="E176"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F142" i="5"/>
  <c r="E142" i="5"/>
  <c r="D142" i="5"/>
  <c r="F141" i="5"/>
  <c r="F140" i="5"/>
  <c r="F139" i="5"/>
  <c r="F138" i="5"/>
  <c r="F137" i="5"/>
  <c r="F136" i="5"/>
  <c r="E135" i="5"/>
  <c r="D135" i="5"/>
  <c r="F135" i="5" s="1"/>
  <c r="E134" i="5"/>
  <c r="F133" i="5"/>
  <c r="F132" i="5"/>
  <c r="F131" i="5"/>
  <c r="F130" i="5"/>
  <c r="F129" i="5"/>
  <c r="F128" i="5"/>
  <c r="F127" i="5"/>
  <c r="E126" i="5"/>
  <c r="D126" i="5"/>
  <c r="F125" i="5"/>
  <c r="F124" i="5"/>
  <c r="F123" i="5"/>
  <c r="F122" i="5"/>
  <c r="F121" i="5"/>
  <c r="F120" i="5"/>
  <c r="F119"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F87" i="5"/>
  <c r="E87" i="5"/>
  <c r="D87" i="5"/>
  <c r="F86" i="5"/>
  <c r="F85" i="5"/>
  <c r="F84" i="5"/>
  <c r="F83" i="5"/>
  <c r="F82" i="5"/>
  <c r="F81" i="5"/>
  <c r="F80" i="5"/>
  <c r="E79" i="5"/>
  <c r="E78" i="5" s="1"/>
  <c r="D79" i="5"/>
  <c r="F79" i="5" s="1"/>
  <c r="F78" i="5"/>
  <c r="D78" i="5"/>
  <c r="F77" i="5"/>
  <c r="F76" i="5"/>
  <c r="F75" i="5"/>
  <c r="F74" i="5"/>
  <c r="F73" i="5"/>
  <c r="F72" i="5"/>
  <c r="F71" i="5"/>
  <c r="E70" i="5"/>
  <c r="D70" i="5"/>
  <c r="E69" i="5"/>
  <c r="E68" i="5" s="1"/>
  <c r="I21" i="3"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2"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D644" i="4"/>
  <c r="F644" i="4" s="1"/>
  <c r="F638" i="4"/>
  <c r="F637" i="4"/>
  <c r="F634" i="4"/>
  <c r="F633" i="4"/>
  <c r="F632" i="4"/>
  <c r="E632" i="4"/>
  <c r="D632" i="4"/>
  <c r="F631" i="4"/>
  <c r="F630" i="4"/>
  <c r="F629" i="4"/>
  <c r="E629" i="4"/>
  <c r="D629" i="4"/>
  <c r="F628" i="4"/>
  <c r="F627" i="4"/>
  <c r="E626" i="4"/>
  <c r="D626" i="4"/>
  <c r="D625" i="4" s="1"/>
  <c r="F625" i="4" s="1"/>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F599" i="4"/>
  <c r="E599" i="4"/>
  <c r="E593" i="4" s="1"/>
  <c r="D599" i="4"/>
  <c r="F598" i="4"/>
  <c r="F597" i="4"/>
  <c r="F596" i="4"/>
  <c r="F595" i="4"/>
  <c r="E594" i="4"/>
  <c r="D594" i="4"/>
  <c r="F592" i="4"/>
  <c r="F591" i="4"/>
  <c r="F590" i="4"/>
  <c r="E590" i="4"/>
  <c r="D590" i="4"/>
  <c r="F589" i="4"/>
  <c r="F588" i="4"/>
  <c r="F587" i="4"/>
  <c r="E587" i="4"/>
  <c r="D587" i="4"/>
  <c r="F586" i="4"/>
  <c r="F585" i="4"/>
  <c r="E585" i="4"/>
  <c r="D585" i="4"/>
  <c r="F584" i="4"/>
  <c r="F583" i="4"/>
  <c r="F582" i="4"/>
  <c r="E581" i="4"/>
  <c r="E580" i="4" s="1"/>
  <c r="D581" i="4"/>
  <c r="F581" i="4" s="1"/>
  <c r="F580" i="4"/>
  <c r="D580" i="4"/>
  <c r="F579" i="4"/>
  <c r="F578" i="4"/>
  <c r="E577" i="4"/>
  <c r="D577" i="4"/>
  <c r="F577" i="4" s="1"/>
  <c r="F576" i="4"/>
  <c r="F575" i="4"/>
  <c r="E574" i="4"/>
  <c r="D574" i="4"/>
  <c r="F574" i="4" s="1"/>
  <c r="F573" i="4"/>
  <c r="F572" i="4"/>
  <c r="F571" i="4"/>
  <c r="E571" i="4"/>
  <c r="E567" i="4" s="1"/>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E529" i="4" s="1"/>
  <c r="E528" i="4" s="1"/>
  <c r="D535" i="4"/>
  <c r="F534" i="4"/>
  <c r="F533" i="4"/>
  <c r="F532" i="4"/>
  <c r="F531" i="4"/>
  <c r="E530" i="4"/>
  <c r="D530" i="4"/>
  <c r="F527" i="4"/>
  <c r="F526" i="4"/>
  <c r="E525" i="4"/>
  <c r="D525" i="4"/>
  <c r="F525" i="4" s="1"/>
  <c r="F524" i="4"/>
  <c r="F523" i="4"/>
  <c r="E522" i="4"/>
  <c r="D522" i="4"/>
  <c r="F522" i="4" s="1"/>
  <c r="F521" i="4"/>
  <c r="F520" i="4"/>
  <c r="F519" i="4"/>
  <c r="E519" i="4"/>
  <c r="E515" i="4" s="1"/>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D478" i="4"/>
  <c r="D472" i="4" s="1"/>
  <c r="F472" i="4" s="1"/>
  <c r="F477" i="4"/>
  <c r="F476" i="4"/>
  <c r="F475" i="4"/>
  <c r="F474" i="4"/>
  <c r="F473" i="4"/>
  <c r="E473" i="4"/>
  <c r="E472" i="4" s="1"/>
  <c r="D473" i="4"/>
  <c r="F471" i="4"/>
  <c r="F470" i="4"/>
  <c r="F469" i="4"/>
  <c r="E469" i="4"/>
  <c r="D469" i="4"/>
  <c r="F468" i="4"/>
  <c r="F467" i="4"/>
  <c r="E466" i="4"/>
  <c r="D466" i="4"/>
  <c r="F466" i="4" s="1"/>
  <c r="F465" i="4"/>
  <c r="F464" i="4"/>
  <c r="E463" i="4"/>
  <c r="E459" i="4" s="1"/>
  <c r="D453" i="1" s="1"/>
  <c r="D463" i="4"/>
  <c r="F463" i="4" s="1"/>
  <c r="F462" i="4"/>
  <c r="F461" i="4"/>
  <c r="F460" i="4"/>
  <c r="E460" i="4"/>
  <c r="D460" i="4"/>
  <c r="F458" i="4"/>
  <c r="F457" i="4"/>
  <c r="F456" i="4"/>
  <c r="F455" i="4"/>
  <c r="E455" i="4"/>
  <c r="D455" i="4"/>
  <c r="F454" i="4"/>
  <c r="F453" i="4"/>
  <c r="F452" i="4"/>
  <c r="F451" i="4"/>
  <c r="F450" i="4"/>
  <c r="F449" i="4"/>
  <c r="F448" i="4"/>
  <c r="E447" i="4"/>
  <c r="E421" i="4" s="1"/>
  <c r="E420" i="4" s="1"/>
  <c r="D414" i="1" s="1"/>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D418" i="4"/>
  <c r="F418" i="4" s="1"/>
  <c r="F417" i="4"/>
  <c r="E417" i="4"/>
  <c r="D417" i="4"/>
  <c r="D643" i="4" s="1"/>
  <c r="E416" i="4"/>
  <c r="D416" i="4"/>
  <c r="F411" i="4"/>
  <c r="F410" i="4"/>
  <c r="F409" i="4"/>
  <c r="F406" i="4"/>
  <c r="F405" i="4"/>
  <c r="F404" i="4"/>
  <c r="F403" i="4"/>
  <c r="F402" i="4"/>
  <c r="E402" i="4"/>
  <c r="D402" i="4"/>
  <c r="F401" i="4"/>
  <c r="F400" i="4"/>
  <c r="E400" i="4"/>
  <c r="D400" i="4"/>
  <c r="F399" i="4"/>
  <c r="F398" i="4"/>
  <c r="E397" i="4"/>
  <c r="D397" i="4"/>
  <c r="C392" i="1"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F364" i="4"/>
  <c r="E364" i="4"/>
  <c r="D364" i="4"/>
  <c r="F362" i="4"/>
  <c r="F361" i="4"/>
  <c r="F360" i="4"/>
  <c r="F359" i="4"/>
  <c r="F358" i="4"/>
  <c r="F357" i="4"/>
  <c r="F356" i="4"/>
  <c r="E356" i="4"/>
  <c r="D356" i="4"/>
  <c r="F355" i="4"/>
  <c r="F354" i="4"/>
  <c r="F353" i="4"/>
  <c r="E352" i="4"/>
  <c r="E351" i="4" s="1"/>
  <c r="D352" i="4"/>
  <c r="F352" i="4" s="1"/>
  <c r="F351" i="4"/>
  <c r="D351" i="4"/>
  <c r="F349" i="4"/>
  <c r="F348" i="4"/>
  <c r="E348" i="4"/>
  <c r="D348" i="4"/>
  <c r="F347" i="4"/>
  <c r="F346" i="4"/>
  <c r="E345" i="4"/>
  <c r="D345" i="4"/>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D304" i="4"/>
  <c r="F303" i="4"/>
  <c r="F302" i="4"/>
  <c r="F301" i="4"/>
  <c r="E300" i="4"/>
  <c r="E299" i="4" s="1"/>
  <c r="D300" i="4"/>
  <c r="F300" i="4" s="1"/>
  <c r="F299" i="4"/>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D263" i="4" s="1"/>
  <c r="F263" i="4" s="1"/>
  <c r="E263" i="4"/>
  <c r="D259" i="1" s="1"/>
  <c r="F262" i="4"/>
  <c r="F261" i="4"/>
  <c r="F260" i="4"/>
  <c r="F259" i="4"/>
  <c r="E259" i="4"/>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F225" i="4"/>
  <c r="E225" i="4"/>
  <c r="D225" i="4"/>
  <c r="F223" i="4"/>
  <c r="F222" i="4"/>
  <c r="F221" i="4"/>
  <c r="F220" i="4"/>
  <c r="E219" i="4"/>
  <c r="D219" i="4"/>
  <c r="F219" i="4" s="1"/>
  <c r="F218" i="4"/>
  <c r="F217" i="4"/>
  <c r="E216" i="4"/>
  <c r="D216" i="4"/>
  <c r="E215" i="4"/>
  <c r="F214" i="4"/>
  <c r="F213" i="4"/>
  <c r="F212" i="4"/>
  <c r="F211" i="4"/>
  <c r="E210" i="4"/>
  <c r="D206" i="1" s="1"/>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H184" i="1"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0" i="1" s="1"/>
  <c r="H160" i="1" s="1"/>
  <c r="D164" i="4"/>
  <c r="F162" i="4"/>
  <c r="F161" i="4"/>
  <c r="F160" i="4"/>
  <c r="E159" i="4"/>
  <c r="D159" i="4"/>
  <c r="F158" i="4"/>
  <c r="F157" i="4"/>
  <c r="F156" i="4"/>
  <c r="F155" i="4"/>
  <c r="F154" i="4"/>
  <c r="E153" i="4"/>
  <c r="E152" i="4" s="1"/>
  <c r="D148" i="1" s="1"/>
  <c r="D153" i="4"/>
  <c r="D152" i="4"/>
  <c r="F150" i="4"/>
  <c r="F149" i="4"/>
  <c r="F148" i="4"/>
  <c r="F147" i="4"/>
  <c r="F146" i="4"/>
  <c r="F145" i="4"/>
  <c r="F144" i="4"/>
  <c r="F143" i="4"/>
  <c r="F142" i="4"/>
  <c r="F141" i="4"/>
  <c r="F140" i="4"/>
  <c r="E140" i="4"/>
  <c r="D140" i="4"/>
  <c r="D139" i="4" s="1"/>
  <c r="F139" i="4" s="1"/>
  <c r="E139" i="4"/>
  <c r="F138" i="4"/>
  <c r="F137" i="4"/>
  <c r="F136" i="4"/>
  <c r="F135" i="4"/>
  <c r="E134" i="4"/>
  <c r="F134" i="4" s="1"/>
  <c r="D134" i="4"/>
  <c r="D133" i="4" s="1"/>
  <c r="E133" i="4"/>
  <c r="D129" i="1" s="1"/>
  <c r="F132" i="4"/>
  <c r="F131" i="4"/>
  <c r="F130" i="4"/>
  <c r="F129" i="4"/>
  <c r="E128" i="4"/>
  <c r="F128" i="4" s="1"/>
  <c r="D128" i="4"/>
  <c r="F127" i="4"/>
  <c r="F126" i="4"/>
  <c r="E125" i="4"/>
  <c r="E124" i="4" s="1"/>
  <c r="D120" i="1" s="1"/>
  <c r="D125" i="4"/>
  <c r="D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F82" i="4"/>
  <c r="D82" i="4"/>
  <c r="F81" i="4"/>
  <c r="F80" i="4"/>
  <c r="F79" i="4"/>
  <c r="F78" i="4"/>
  <c r="E77" i="4"/>
  <c r="D77" i="4"/>
  <c r="F77" i="4" s="1"/>
  <c r="F76" i="4"/>
  <c r="F75" i="4"/>
  <c r="F74" i="4"/>
  <c r="E74" i="4"/>
  <c r="D74" i="4"/>
  <c r="F73" i="4"/>
  <c r="F72" i="4"/>
  <c r="F71" i="4"/>
  <c r="E71" i="4"/>
  <c r="D71" i="4"/>
  <c r="F70" i="4"/>
  <c r="F69" i="4"/>
  <c r="E68" i="4"/>
  <c r="D64" i="1" s="1"/>
  <c r="D68" i="4"/>
  <c r="F67" i="4"/>
  <c r="F66" i="4"/>
  <c r="E65" i="4"/>
  <c r="D65" i="4"/>
  <c r="F65" i="4" s="1"/>
  <c r="F64" i="4"/>
  <c r="F63" i="4"/>
  <c r="E62" i="4"/>
  <c r="D62" i="4"/>
  <c r="F62" i="4" s="1"/>
  <c r="F61" i="4"/>
  <c r="F60" i="4"/>
  <c r="F59" i="4"/>
  <c r="E59" i="4"/>
  <c r="D59" i="4"/>
  <c r="F58" i="4"/>
  <c r="F57" i="4"/>
  <c r="F56" i="4"/>
  <c r="F55" i="4"/>
  <c r="E54" i="4"/>
  <c r="D54" i="4"/>
  <c r="F53" i="4"/>
  <c r="F52" i="4"/>
  <c r="F51" i="4"/>
  <c r="E51" i="4"/>
  <c r="E50" i="4" s="1"/>
  <c r="D46" i="1" s="1"/>
  <c r="D51" i="4"/>
  <c r="F49" i="4"/>
  <c r="F48" i="4"/>
  <c r="F47" i="4"/>
  <c r="F46" i="4"/>
  <c r="E45" i="4"/>
  <c r="E44" i="4" s="1"/>
  <c r="D40" i="1" s="1"/>
  <c r="G40" i="1"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36" i="3"/>
  <c r="B36" i="3"/>
  <c r="G35" i="3"/>
  <c r="B35" i="3"/>
  <c r="G34" i="3"/>
  <c r="B34" i="3"/>
  <c r="I33" i="3"/>
  <c r="G33" i="3"/>
  <c r="B33" i="3"/>
  <c r="I32" i="3"/>
  <c r="H32" i="3"/>
  <c r="G32" i="3"/>
  <c r="B32" i="3"/>
  <c r="H31" i="3"/>
  <c r="G31" i="3"/>
  <c r="B31" i="3"/>
  <c r="I30"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G1579" i="1"/>
  <c r="C1579" i="1"/>
  <c r="G1578" i="1"/>
  <c r="C1578" i="1"/>
  <c r="H1578" i="1" s="1"/>
  <c r="C1577" i="1"/>
  <c r="H1577" i="1" s="1"/>
  <c r="C1576" i="1"/>
  <c r="G1576" i="1" s="1"/>
  <c r="H1575" i="1"/>
  <c r="G1575" i="1"/>
  <c r="C1575" i="1"/>
  <c r="H1574" i="1"/>
  <c r="C1574" i="1"/>
  <c r="G1574" i="1" s="1"/>
  <c r="G1573" i="1"/>
  <c r="C1573" i="1"/>
  <c r="H1573" i="1" s="1"/>
  <c r="C1572" i="1"/>
  <c r="G1572" i="1" s="1"/>
  <c r="H1571" i="1"/>
  <c r="G1571" i="1"/>
  <c r="C1571" i="1"/>
  <c r="G1570" i="1"/>
  <c r="C1570" i="1"/>
  <c r="H1570" i="1" s="1"/>
  <c r="C1569" i="1"/>
  <c r="H1569" i="1" s="1"/>
  <c r="C1568" i="1"/>
  <c r="G1568" i="1" s="1"/>
  <c r="H1567" i="1"/>
  <c r="G1567" i="1"/>
  <c r="C1567" i="1"/>
  <c r="H1566" i="1"/>
  <c r="C1566" i="1"/>
  <c r="G1566" i="1" s="1"/>
  <c r="G1565" i="1"/>
  <c r="C1565" i="1"/>
  <c r="H1565" i="1" s="1"/>
  <c r="C1564" i="1"/>
  <c r="G1564" i="1" s="1"/>
  <c r="H1563" i="1"/>
  <c r="G1563" i="1"/>
  <c r="C1563" i="1"/>
  <c r="G1562" i="1"/>
  <c r="C1562" i="1"/>
  <c r="H1562" i="1" s="1"/>
  <c r="C1561" i="1"/>
  <c r="H1561" i="1" s="1"/>
  <c r="C1560" i="1"/>
  <c r="G1560" i="1" s="1"/>
  <c r="H1559" i="1"/>
  <c r="G1559" i="1"/>
  <c r="C1559" i="1"/>
  <c r="H1558" i="1"/>
  <c r="C1558" i="1"/>
  <c r="G1558" i="1" s="1"/>
  <c r="G1557" i="1"/>
  <c r="C1557" i="1"/>
  <c r="H1557" i="1" s="1"/>
  <c r="C1556" i="1"/>
  <c r="H1555" i="1"/>
  <c r="C1555" i="1"/>
  <c r="G1555" i="1" s="1"/>
  <c r="H1554" i="1"/>
  <c r="G1554" i="1"/>
  <c r="C1554" i="1"/>
  <c r="G1553" i="1"/>
  <c r="C1553" i="1"/>
  <c r="H1553" i="1" s="1"/>
  <c r="C1552" i="1"/>
  <c r="H1551" i="1"/>
  <c r="C1551" i="1"/>
  <c r="G1551" i="1" s="1"/>
  <c r="H1550" i="1"/>
  <c r="G1550" i="1"/>
  <c r="C1550" i="1"/>
  <c r="G1549" i="1"/>
  <c r="C1549" i="1"/>
  <c r="H1549" i="1" s="1"/>
  <c r="C1548" i="1"/>
  <c r="H1547" i="1"/>
  <c r="C1547" i="1"/>
  <c r="G1547" i="1" s="1"/>
  <c r="H1546" i="1"/>
  <c r="G1546" i="1"/>
  <c r="C1546" i="1"/>
  <c r="G1545" i="1"/>
  <c r="C1545" i="1"/>
  <c r="H1545" i="1" s="1"/>
  <c r="C1544" i="1"/>
  <c r="H1543" i="1"/>
  <c r="C1543" i="1"/>
  <c r="G1543" i="1" s="1"/>
  <c r="H1542" i="1"/>
  <c r="G1542" i="1"/>
  <c r="C1542" i="1"/>
  <c r="G1541" i="1"/>
  <c r="C1541" i="1"/>
  <c r="H1541" i="1" s="1"/>
  <c r="C1540" i="1"/>
  <c r="H1539" i="1"/>
  <c r="C1539" i="1"/>
  <c r="G1539" i="1" s="1"/>
  <c r="H1538" i="1"/>
  <c r="G1538" i="1"/>
  <c r="C1538" i="1"/>
  <c r="G1537" i="1"/>
  <c r="C1537" i="1"/>
  <c r="H1537" i="1" s="1"/>
  <c r="C1536" i="1"/>
  <c r="H1535" i="1"/>
  <c r="C1535" i="1"/>
  <c r="G1535" i="1" s="1"/>
  <c r="H1534" i="1"/>
  <c r="G1534" i="1"/>
  <c r="C1534" i="1"/>
  <c r="G1533" i="1"/>
  <c r="C1533" i="1"/>
  <c r="H1533" i="1" s="1"/>
  <c r="C1532" i="1"/>
  <c r="H1531" i="1"/>
  <c r="C1531" i="1"/>
  <c r="G1531" i="1" s="1"/>
  <c r="H1530" i="1"/>
  <c r="G1530" i="1"/>
  <c r="C1530" i="1"/>
  <c r="G1529" i="1"/>
  <c r="C1529" i="1"/>
  <c r="H1529" i="1" s="1"/>
  <c r="C1528" i="1"/>
  <c r="H1527" i="1"/>
  <c r="C1527" i="1"/>
  <c r="G1527" i="1" s="1"/>
  <c r="H1526" i="1"/>
  <c r="G1526" i="1"/>
  <c r="C1526" i="1"/>
  <c r="G1525" i="1"/>
  <c r="C1525" i="1"/>
  <c r="H1525" i="1" s="1"/>
  <c r="C1524" i="1"/>
  <c r="H1523" i="1"/>
  <c r="C1523" i="1"/>
  <c r="G1523" i="1" s="1"/>
  <c r="H1522" i="1"/>
  <c r="G1522" i="1"/>
  <c r="C1522" i="1"/>
  <c r="G1521" i="1"/>
  <c r="C1521" i="1"/>
  <c r="H1521" i="1" s="1"/>
  <c r="C1520" i="1"/>
  <c r="C1516" i="1"/>
  <c r="H1515" i="1"/>
  <c r="C1515" i="1"/>
  <c r="G1515" i="1" s="1"/>
  <c r="H1514" i="1"/>
  <c r="G1514" i="1"/>
  <c r="C1514" i="1"/>
  <c r="G1513" i="1"/>
  <c r="C1513" i="1"/>
  <c r="H1513" i="1" s="1"/>
  <c r="C1512" i="1"/>
  <c r="H1511" i="1"/>
  <c r="C1511" i="1"/>
  <c r="G1511" i="1" s="1"/>
  <c r="C1510" i="1"/>
  <c r="H1510" i="1" s="1"/>
  <c r="G1509" i="1"/>
  <c r="C1509" i="1"/>
  <c r="H1509" i="1" s="1"/>
  <c r="C1508" i="1"/>
  <c r="H1507" i="1"/>
  <c r="C1507" i="1"/>
  <c r="G1507" i="1" s="1"/>
  <c r="H1506" i="1"/>
  <c r="G1506" i="1"/>
  <c r="C1506" i="1"/>
  <c r="G1505" i="1"/>
  <c r="C1505" i="1"/>
  <c r="H1505" i="1" s="1"/>
  <c r="C1504" i="1"/>
  <c r="C1503" i="1"/>
  <c r="G1503" i="1" s="1"/>
  <c r="C1502" i="1"/>
  <c r="H1502" i="1" s="1"/>
  <c r="C1500" i="1"/>
  <c r="H1500" i="1" s="1"/>
  <c r="H1498" i="1"/>
  <c r="G1498" i="1"/>
  <c r="C1498" i="1"/>
  <c r="C1497" i="1"/>
  <c r="H1497" i="1" s="1"/>
  <c r="G1496" i="1"/>
  <c r="C1496" i="1"/>
  <c r="H1496" i="1" s="1"/>
  <c r="C1495" i="1"/>
  <c r="G1495" i="1" s="1"/>
  <c r="H1494" i="1"/>
  <c r="G1494" i="1"/>
  <c r="C1494" i="1"/>
  <c r="H1493" i="1"/>
  <c r="G1493" i="1"/>
  <c r="C1493" i="1"/>
  <c r="C1492" i="1"/>
  <c r="H1492" i="1" s="1"/>
  <c r="H1491" i="1"/>
  <c r="C1491" i="1"/>
  <c r="G1491" i="1" s="1"/>
  <c r="H1490" i="1"/>
  <c r="G1490" i="1"/>
  <c r="C1490" i="1"/>
  <c r="C1489" i="1"/>
  <c r="H1489" i="1" s="1"/>
  <c r="G1488" i="1"/>
  <c r="C1488" i="1"/>
  <c r="H1488" i="1" s="1"/>
  <c r="C1487" i="1"/>
  <c r="G1487" i="1" s="1"/>
  <c r="C1486" i="1"/>
  <c r="H1486" i="1" s="1"/>
  <c r="H1485" i="1"/>
  <c r="G1485" i="1"/>
  <c r="C1485" i="1"/>
  <c r="C1484" i="1"/>
  <c r="H1484" i="1" s="1"/>
  <c r="H1482" i="1"/>
  <c r="G1482" i="1"/>
  <c r="C1482" i="1"/>
  <c r="C1480" i="1"/>
  <c r="H1480" i="1" s="1"/>
  <c r="H1479" i="1"/>
  <c r="G1479" i="1"/>
  <c r="D1479" i="1"/>
  <c r="J1479" i="1" s="1"/>
  <c r="C1479" i="1"/>
  <c r="D1478" i="1"/>
  <c r="C1478" i="1"/>
  <c r="G1478" i="1" s="1"/>
  <c r="D1477" i="1"/>
  <c r="J1477" i="1" s="1"/>
  <c r="C1477" i="1"/>
  <c r="H1476" i="1"/>
  <c r="D1476" i="1"/>
  <c r="C1476" i="1"/>
  <c r="D1475" i="1"/>
  <c r="C1475" i="1"/>
  <c r="H1475" i="1" s="1"/>
  <c r="G1474" i="1"/>
  <c r="D1474" i="1"/>
  <c r="J1474" i="1" s="1"/>
  <c r="C1474" i="1"/>
  <c r="H1473" i="1"/>
  <c r="D1473" i="1"/>
  <c r="C1473" i="1"/>
  <c r="J1472" i="1"/>
  <c r="H1472" i="1"/>
  <c r="G1472" i="1"/>
  <c r="D1472" i="1"/>
  <c r="C1472" i="1"/>
  <c r="D1471" i="1"/>
  <c r="C1471" i="1"/>
  <c r="H1471" i="1" s="1"/>
  <c r="D1470" i="1"/>
  <c r="C1470" i="1"/>
  <c r="G1470" i="1" s="1"/>
  <c r="H1469" i="1"/>
  <c r="D1469" i="1"/>
  <c r="C1469" i="1"/>
  <c r="J1468" i="1"/>
  <c r="H1468" i="1"/>
  <c r="G1468" i="1"/>
  <c r="D1468" i="1"/>
  <c r="C1468" i="1"/>
  <c r="D1467" i="1"/>
  <c r="C1467" i="1"/>
  <c r="H1467" i="1" s="1"/>
  <c r="G1466" i="1"/>
  <c r="D1466" i="1"/>
  <c r="J1466" i="1" s="1"/>
  <c r="C1466" i="1"/>
  <c r="H1465" i="1"/>
  <c r="D1465" i="1"/>
  <c r="C1465" i="1"/>
  <c r="J1464" i="1"/>
  <c r="H1464" i="1"/>
  <c r="G1464" i="1"/>
  <c r="D1464" i="1"/>
  <c r="C1464" i="1"/>
  <c r="D1463" i="1"/>
  <c r="C1463" i="1"/>
  <c r="H1463" i="1" s="1"/>
  <c r="G1462" i="1"/>
  <c r="D1462" i="1"/>
  <c r="J1462" i="1" s="1"/>
  <c r="C1462" i="1"/>
  <c r="G1461" i="1"/>
  <c r="D1461" i="1"/>
  <c r="H1461" i="1" s="1"/>
  <c r="C1461" i="1"/>
  <c r="H1460" i="1"/>
  <c r="D1460" i="1"/>
  <c r="C1460" i="1"/>
  <c r="J1459" i="1"/>
  <c r="H1459" i="1"/>
  <c r="G1459" i="1"/>
  <c r="D1459" i="1"/>
  <c r="C1459" i="1"/>
  <c r="D1458" i="1"/>
  <c r="C1458" i="1"/>
  <c r="H1458" i="1" s="1"/>
  <c r="G1457" i="1"/>
  <c r="D1457" i="1"/>
  <c r="J1457" i="1" s="1"/>
  <c r="C1457" i="1"/>
  <c r="H1456" i="1"/>
  <c r="D1456" i="1"/>
  <c r="C1456" i="1"/>
  <c r="J1455" i="1"/>
  <c r="H1455" i="1"/>
  <c r="G1455" i="1"/>
  <c r="D1455" i="1"/>
  <c r="C1455" i="1"/>
  <c r="H1454" i="1"/>
  <c r="G1454" i="1"/>
  <c r="D1454" i="1"/>
  <c r="C1454" i="1"/>
  <c r="H1453" i="1"/>
  <c r="G1453" i="1"/>
  <c r="D1453" i="1"/>
  <c r="C1453" i="1"/>
  <c r="D1452" i="1"/>
  <c r="C1452" i="1"/>
  <c r="H1452" i="1" s="1"/>
  <c r="G1451" i="1"/>
  <c r="D1451" i="1"/>
  <c r="J1451" i="1" s="1"/>
  <c r="C1451" i="1"/>
  <c r="H1450" i="1"/>
  <c r="D1450" i="1"/>
  <c r="C1450" i="1"/>
  <c r="J1449" i="1"/>
  <c r="H1449" i="1"/>
  <c r="G1449" i="1"/>
  <c r="D1449" i="1"/>
  <c r="C1449" i="1"/>
  <c r="D1448" i="1"/>
  <c r="C1448" i="1"/>
  <c r="H1448" i="1" s="1"/>
  <c r="G1447" i="1"/>
  <c r="D1447" i="1"/>
  <c r="J1447" i="1" s="1"/>
  <c r="C1447" i="1"/>
  <c r="H1446" i="1"/>
  <c r="D1446" i="1"/>
  <c r="C1446" i="1"/>
  <c r="J1445" i="1"/>
  <c r="G1445" i="1"/>
  <c r="D1445" i="1"/>
  <c r="C1445" i="1"/>
  <c r="D1444" i="1"/>
  <c r="C1444" i="1"/>
  <c r="J1444" i="1" s="1"/>
  <c r="D1443" i="1"/>
  <c r="C1443" i="1"/>
  <c r="G1443" i="1" s="1"/>
  <c r="G1442" i="1"/>
  <c r="D1442" i="1"/>
  <c r="C1442" i="1"/>
  <c r="J1442" i="1" s="1"/>
  <c r="G1441" i="1"/>
  <c r="D1441" i="1"/>
  <c r="C1441" i="1"/>
  <c r="D1440" i="1"/>
  <c r="C1440" i="1"/>
  <c r="J1440" i="1" s="1"/>
  <c r="D1439" i="1"/>
  <c r="C1439" i="1"/>
  <c r="G1439" i="1" s="1"/>
  <c r="D1438" i="1"/>
  <c r="C1438" i="1"/>
  <c r="H1438" i="1" s="1"/>
  <c r="G1437" i="1"/>
  <c r="D1437" i="1"/>
  <c r="C1437" i="1"/>
  <c r="G1436" i="1"/>
  <c r="D1436" i="1"/>
  <c r="C1436" i="1"/>
  <c r="D1434" i="1"/>
  <c r="C1434" i="1"/>
  <c r="H1434" i="1" s="1"/>
  <c r="G1433" i="1"/>
  <c r="D1433" i="1"/>
  <c r="C1433" i="1"/>
  <c r="G1432" i="1"/>
  <c r="D1432" i="1"/>
  <c r="C1432" i="1"/>
  <c r="D1431" i="1"/>
  <c r="C1431" i="1"/>
  <c r="G1431" i="1" s="1"/>
  <c r="D1430" i="1"/>
  <c r="C1430" i="1"/>
  <c r="H1430" i="1" s="1"/>
  <c r="G1429" i="1"/>
  <c r="D1429" i="1"/>
  <c r="C1429" i="1"/>
  <c r="G1428" i="1"/>
  <c r="D1428" i="1"/>
  <c r="C1428" i="1"/>
  <c r="D1427" i="1"/>
  <c r="C1427" i="1"/>
  <c r="G1427" i="1" s="1"/>
  <c r="D1426" i="1"/>
  <c r="C1426" i="1"/>
  <c r="H1426" i="1" s="1"/>
  <c r="G1425" i="1"/>
  <c r="D1425" i="1"/>
  <c r="C1425" i="1"/>
  <c r="G1424" i="1"/>
  <c r="D1424" i="1"/>
  <c r="C1424" i="1"/>
  <c r="D1423" i="1"/>
  <c r="D1422" i="1"/>
  <c r="C1422" i="1"/>
  <c r="H1422" i="1" s="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D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C645" i="1"/>
  <c r="H644" i="1"/>
  <c r="D644" i="1"/>
  <c r="G644" i="1" s="1"/>
  <c r="C644" i="1"/>
  <c r="G643" i="1"/>
  <c r="D643" i="1"/>
  <c r="H643" i="1" s="1"/>
  <c r="C643" i="1"/>
  <c r="H642" i="1"/>
  <c r="G642" i="1"/>
  <c r="D642" i="1"/>
  <c r="C642" i="1"/>
  <c r="H641" i="1"/>
  <c r="G641" i="1"/>
  <c r="D641" i="1"/>
  <c r="C641"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D532" i="1"/>
  <c r="H531" i="1"/>
  <c r="G531" i="1"/>
  <c r="D531" i="1"/>
  <c r="C531" i="1"/>
  <c r="H530" i="1"/>
  <c r="G530" i="1"/>
  <c r="D530" i="1"/>
  <c r="C530"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3" i="1"/>
  <c r="G413" i="1"/>
  <c r="D413" i="1"/>
  <c r="C413" i="1"/>
  <c r="D412" i="1"/>
  <c r="H412" i="1" s="1"/>
  <c r="C412" i="1"/>
  <c r="D411" i="1"/>
  <c r="H411" i="1" s="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D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D378" i="1"/>
  <c r="G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D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D207" i="1"/>
  <c r="H207" i="1" s="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D190" i="1"/>
  <c r="H190" i="1" s="1"/>
  <c r="C190" i="1"/>
  <c r="D189" i="1"/>
  <c r="G189" i="1" s="1"/>
  <c r="C189" i="1"/>
  <c r="D188" i="1"/>
  <c r="H188" i="1" s="1"/>
  <c r="C188" i="1"/>
  <c r="D187" i="1"/>
  <c r="H187" i="1" s="1"/>
  <c r="C187" i="1"/>
  <c r="H186" i="1"/>
  <c r="G186" i="1"/>
  <c r="D186" i="1"/>
  <c r="C186" i="1"/>
  <c r="H185" i="1"/>
  <c r="G185" i="1"/>
  <c r="D185" i="1"/>
  <c r="C185" i="1"/>
  <c r="C184" i="1"/>
  <c r="D183" i="1"/>
  <c r="H183" i="1" s="1"/>
  <c r="C183" i="1"/>
  <c r="D182" i="1"/>
  <c r="H182" i="1" s="1"/>
  <c r="C182" i="1"/>
  <c r="D181" i="1"/>
  <c r="H181" i="1" s="1"/>
  <c r="C181" i="1"/>
  <c r="D180" i="1"/>
  <c r="H180" i="1" s="1"/>
  <c r="C180" i="1"/>
  <c r="H179" i="1"/>
  <c r="G179" i="1"/>
  <c r="D179" i="1"/>
  <c r="C179" i="1"/>
  <c r="D178" i="1"/>
  <c r="H178" i="1" s="1"/>
  <c r="C178" i="1"/>
  <c r="D177" i="1"/>
  <c r="H177" i="1" s="1"/>
  <c r="C177" i="1"/>
  <c r="H176" i="1"/>
  <c r="G176" i="1"/>
  <c r="D176" i="1"/>
  <c r="C176" i="1"/>
  <c r="D175" i="1"/>
  <c r="H175" i="1" s="1"/>
  <c r="C175" i="1"/>
  <c r="D174" i="1"/>
  <c r="H174" i="1" s="1"/>
  <c r="C174" i="1"/>
  <c r="D173" i="1"/>
  <c r="H173" i="1" s="1"/>
  <c r="C173" i="1"/>
  <c r="H172" i="1"/>
  <c r="G172" i="1"/>
  <c r="D172" i="1"/>
  <c r="C172" i="1"/>
  <c r="H171" i="1"/>
  <c r="G171" i="1"/>
  <c r="D171" i="1"/>
  <c r="C171" i="1"/>
  <c r="D170" i="1"/>
  <c r="H170" i="1" s="1"/>
  <c r="C170" i="1"/>
  <c r="D169" i="1"/>
  <c r="H169" i="1" s="1"/>
  <c r="C169" i="1"/>
  <c r="H168" i="1"/>
  <c r="G168" i="1"/>
  <c r="D168" i="1"/>
  <c r="C168" i="1"/>
  <c r="D167" i="1"/>
  <c r="H167" i="1" s="1"/>
  <c r="C167" i="1"/>
  <c r="D166" i="1"/>
  <c r="H166" i="1" s="1"/>
  <c r="C166" i="1"/>
  <c r="D165" i="1"/>
  <c r="H165" i="1" s="1"/>
  <c r="C165" i="1"/>
  <c r="H164" i="1"/>
  <c r="G164" i="1"/>
  <c r="D164" i="1"/>
  <c r="C164" i="1"/>
  <c r="D163" i="1"/>
  <c r="H163" i="1" s="1"/>
  <c r="C163" i="1"/>
  <c r="D162" i="1"/>
  <c r="H162" i="1" s="1"/>
  <c r="C162" i="1"/>
  <c r="D161" i="1"/>
  <c r="H161" i="1" s="1"/>
  <c r="C161" i="1"/>
  <c r="C160" i="1"/>
  <c r="H158" i="1"/>
  <c r="G158" i="1"/>
  <c r="D158" i="1"/>
  <c r="C158" i="1"/>
  <c r="G157" i="1"/>
  <c r="D157" i="1"/>
  <c r="H157" i="1" s="1"/>
  <c r="C157" i="1"/>
  <c r="H156" i="1"/>
  <c r="G156" i="1"/>
  <c r="D156" i="1"/>
  <c r="C156" i="1"/>
  <c r="G155" i="1"/>
  <c r="D155" i="1"/>
  <c r="H155" i="1" s="1"/>
  <c r="C155" i="1"/>
  <c r="H154" i="1"/>
  <c r="G154" i="1"/>
  <c r="D154" i="1"/>
  <c r="C154" i="1"/>
  <c r="H153" i="1"/>
  <c r="G153" i="1"/>
  <c r="D153" i="1"/>
  <c r="C153" i="1"/>
  <c r="H152" i="1"/>
  <c r="G152" i="1"/>
  <c r="D152" i="1"/>
  <c r="C152" i="1"/>
  <c r="H151" i="1"/>
  <c r="G151" i="1"/>
  <c r="D151" i="1"/>
  <c r="C151" i="1"/>
  <c r="H150" i="1"/>
  <c r="G150" i="1"/>
  <c r="D150" i="1"/>
  <c r="C150"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D131" i="1"/>
  <c r="G131" i="1" s="1"/>
  <c r="C131" i="1"/>
  <c r="H130" i="1"/>
  <c r="D130" i="1"/>
  <c r="G130" i="1" s="1"/>
  <c r="C130" i="1"/>
  <c r="C129" i="1"/>
  <c r="H128" i="1"/>
  <c r="G128" i="1"/>
  <c r="D128" i="1"/>
  <c r="C128" i="1"/>
  <c r="H127" i="1"/>
  <c r="G127" i="1"/>
  <c r="D127" i="1"/>
  <c r="C127" i="1"/>
  <c r="H126" i="1"/>
  <c r="G126" i="1"/>
  <c r="D126" i="1"/>
  <c r="C126" i="1"/>
  <c r="D125" i="1"/>
  <c r="H125" i="1" s="1"/>
  <c r="C125" i="1"/>
  <c r="D124" i="1"/>
  <c r="H124" i="1" s="1"/>
  <c r="C124" i="1"/>
  <c r="D123" i="1"/>
  <c r="H123" i="1" s="1"/>
  <c r="C123" i="1"/>
  <c r="D122" i="1"/>
  <c r="H122" i="1" s="1"/>
  <c r="C122"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G108" i="1"/>
  <c r="D108" i="1"/>
  <c r="H108" i="1" s="1"/>
  <c r="C108" i="1"/>
  <c r="H107" i="1"/>
  <c r="G107" i="1"/>
  <c r="D107" i="1"/>
  <c r="C107" i="1"/>
  <c r="H106" i="1"/>
  <c r="G106" i="1"/>
  <c r="D106" i="1"/>
  <c r="C106" i="1"/>
  <c r="H105" i="1"/>
  <c r="G105" i="1"/>
  <c r="D105" i="1"/>
  <c r="C105" i="1"/>
  <c r="H104" i="1"/>
  <c r="G104" i="1"/>
  <c r="D104" i="1"/>
  <c r="C104" i="1"/>
  <c r="H103" i="1"/>
  <c r="G103" i="1"/>
  <c r="D103" i="1"/>
  <c r="C103" i="1"/>
  <c r="G102" i="1"/>
  <c r="D102" i="1"/>
  <c r="H102" i="1" s="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C41" i="1"/>
  <c r="H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83" i="9" l="1"/>
  <c r="B283" i="9" s="1"/>
  <c r="G1510" i="1"/>
  <c r="G1499" i="1"/>
  <c r="H1499" i="1"/>
  <c r="C1501" i="1"/>
  <c r="G1502" i="1"/>
  <c r="G1483" i="1"/>
  <c r="H1483" i="1"/>
  <c r="G1486" i="1"/>
  <c r="G1480" i="1"/>
  <c r="E40" i="9"/>
  <c r="B40" i="9" s="1"/>
  <c r="F217" i="9"/>
  <c r="G645" i="1"/>
  <c r="H645" i="1"/>
  <c r="G364" i="1"/>
  <c r="G371" i="1"/>
  <c r="G288" i="1"/>
  <c r="G411" i="1"/>
  <c r="G412" i="1"/>
  <c r="H206" i="1"/>
  <c r="G206" i="1"/>
  <c r="E196" i="4"/>
  <c r="D192" i="1" s="1"/>
  <c r="G207" i="1"/>
  <c r="G191" i="1"/>
  <c r="G190" i="1"/>
  <c r="H189" i="1"/>
  <c r="G188" i="1"/>
  <c r="F188" i="4"/>
  <c r="G184" i="1"/>
  <c r="G187" i="1"/>
  <c r="G183" i="1"/>
  <c r="G182" i="1"/>
  <c r="E44" i="9"/>
  <c r="B44" i="9" s="1"/>
  <c r="G181" i="1"/>
  <c r="G180" i="1"/>
  <c r="G178" i="1"/>
  <c r="G177" i="1"/>
  <c r="G175" i="1"/>
  <c r="G173" i="1"/>
  <c r="G174" i="1"/>
  <c r="G170" i="1"/>
  <c r="G169" i="1"/>
  <c r="G167" i="1"/>
  <c r="G165" i="1"/>
  <c r="G166" i="1"/>
  <c r="G163" i="1"/>
  <c r="G162" i="1"/>
  <c r="G160" i="1"/>
  <c r="G161" i="1"/>
  <c r="E163" i="4"/>
  <c r="D159" i="1" s="1"/>
  <c r="E39" i="9"/>
  <c r="B39" i="9" s="1"/>
  <c r="G148" i="1"/>
  <c r="H148" i="1"/>
  <c r="D149" i="1"/>
  <c r="G129" i="1"/>
  <c r="H129" i="1"/>
  <c r="F133" i="4"/>
  <c r="G124" i="1"/>
  <c r="G125" i="1"/>
  <c r="G123" i="1"/>
  <c r="G122" i="1"/>
  <c r="F106" i="4"/>
  <c r="H64" i="1"/>
  <c r="G64" i="1"/>
  <c r="F68" i="4"/>
  <c r="F214" i="9"/>
  <c r="B214" i="9" s="1"/>
  <c r="G120" i="1"/>
  <c r="H120" i="1"/>
  <c r="G259" i="1"/>
  <c r="H259" i="1"/>
  <c r="G392" i="1"/>
  <c r="H392" i="1"/>
  <c r="I1457" i="1"/>
  <c r="I1462" i="1"/>
  <c r="J1478" i="1"/>
  <c r="H1520" i="1"/>
  <c r="G1520" i="1"/>
  <c r="E636" i="4"/>
  <c r="D630" i="1" s="1"/>
  <c r="E635" i="4"/>
  <c r="D629" i="1" s="1"/>
  <c r="G289" i="9"/>
  <c r="E289" i="9" s="1"/>
  <c r="B289" i="9" s="1"/>
  <c r="F177" i="5"/>
  <c r="C326" i="1"/>
  <c r="C532" i="1"/>
  <c r="C638" i="1"/>
  <c r="C1154" i="1"/>
  <c r="H1421" i="1"/>
  <c r="H1425" i="1"/>
  <c r="H1429" i="1"/>
  <c r="H1433" i="1"/>
  <c r="H1437" i="1"/>
  <c r="H1441" i="1"/>
  <c r="I1441" i="1" s="1"/>
  <c r="J1441" i="1"/>
  <c r="H1442" i="1"/>
  <c r="I1442" i="1" s="1"/>
  <c r="H1445" i="1"/>
  <c r="G1446" i="1"/>
  <c r="I1446" i="1" s="1"/>
  <c r="J1446" i="1"/>
  <c r="H1447" i="1"/>
  <c r="I1447" i="1" s="1"/>
  <c r="G1450" i="1"/>
  <c r="I1450" i="1" s="1"/>
  <c r="J1450" i="1"/>
  <c r="H1451" i="1"/>
  <c r="I1451" i="1" s="1"/>
  <c r="G1456" i="1"/>
  <c r="I1456" i="1" s="1"/>
  <c r="J1456" i="1"/>
  <c r="H1457" i="1"/>
  <c r="G1460" i="1"/>
  <c r="I1460" i="1" s="1"/>
  <c r="J1460" i="1"/>
  <c r="H1462" i="1"/>
  <c r="G1465" i="1"/>
  <c r="I1465" i="1" s="1"/>
  <c r="J1465" i="1"/>
  <c r="H1466" i="1"/>
  <c r="G1469" i="1"/>
  <c r="G1473" i="1"/>
  <c r="I1473" i="1" s="1"/>
  <c r="J1473" i="1"/>
  <c r="H1474" i="1"/>
  <c r="I1474" i="1" s="1"/>
  <c r="G1477" i="1"/>
  <c r="G1481" i="1"/>
  <c r="G1484" i="1"/>
  <c r="H1487" i="1"/>
  <c r="G1489" i="1"/>
  <c r="G1492" i="1"/>
  <c r="H1495" i="1"/>
  <c r="G1497" i="1"/>
  <c r="G1500" i="1"/>
  <c r="H1503" i="1"/>
  <c r="H1560" i="1"/>
  <c r="H1568" i="1"/>
  <c r="H1576" i="1"/>
  <c r="E6" i="4"/>
  <c r="D215" i="4"/>
  <c r="F216" i="4"/>
  <c r="D363" i="4"/>
  <c r="D529" i="4"/>
  <c r="F530" i="4"/>
  <c r="I22" i="3"/>
  <c r="E175" i="5"/>
  <c r="D1152" i="1" s="1"/>
  <c r="F130" i="6"/>
  <c r="D129" i="6"/>
  <c r="G297" i="9"/>
  <c r="E297" i="9" s="1"/>
  <c r="H29" i="3"/>
  <c r="D43" i="8"/>
  <c r="C1519" i="1"/>
  <c r="I1466" i="1"/>
  <c r="H1524" i="1"/>
  <c r="G1524" i="1"/>
  <c r="H1528" i="1"/>
  <c r="G1528" i="1"/>
  <c r="H1532" i="1"/>
  <c r="G1532" i="1"/>
  <c r="H1536" i="1"/>
  <c r="G1536" i="1"/>
  <c r="H1540" i="1"/>
  <c r="G1540" i="1"/>
  <c r="H1544" i="1"/>
  <c r="G1544" i="1"/>
  <c r="H1548" i="1"/>
  <c r="G1548" i="1"/>
  <c r="H1552" i="1"/>
  <c r="G1552" i="1"/>
  <c r="H1556" i="1"/>
  <c r="G1556" i="1"/>
  <c r="D396" i="4"/>
  <c r="F397" i="4"/>
  <c r="D41" i="1"/>
  <c r="D121" i="1"/>
  <c r="D415" i="1"/>
  <c r="D441" i="1"/>
  <c r="D522" i="1"/>
  <c r="D523" i="1"/>
  <c r="D529" i="1"/>
  <c r="D1046" i="1"/>
  <c r="G1422" i="1"/>
  <c r="H1424" i="1"/>
  <c r="G1426" i="1"/>
  <c r="H1428" i="1"/>
  <c r="G1430" i="1"/>
  <c r="H1432" i="1"/>
  <c r="G1434" i="1"/>
  <c r="H1436" i="1"/>
  <c r="G1438" i="1"/>
  <c r="G1440" i="1"/>
  <c r="I1440" i="1" s="1"/>
  <c r="G1444" i="1"/>
  <c r="I1449" i="1"/>
  <c r="I1455" i="1"/>
  <c r="I1459" i="1"/>
  <c r="I1464" i="1"/>
  <c r="I1468" i="1"/>
  <c r="H1470" i="1"/>
  <c r="I1472" i="1"/>
  <c r="G1476" i="1"/>
  <c r="I1476" i="1" s="1"/>
  <c r="J1476" i="1"/>
  <c r="H1477" i="1"/>
  <c r="H1478" i="1"/>
  <c r="I1478" i="1" s="1"/>
  <c r="H1504" i="1"/>
  <c r="G1504" i="1"/>
  <c r="H1508" i="1"/>
  <c r="G1508" i="1"/>
  <c r="H1512" i="1"/>
  <c r="G1512" i="1"/>
  <c r="H1516" i="1"/>
  <c r="G1516" i="1"/>
  <c r="D7" i="4"/>
  <c r="F8" i="4"/>
  <c r="F54" i="4"/>
  <c r="D50" i="4"/>
  <c r="F124" i="4"/>
  <c r="D163" i="4"/>
  <c r="F164" i="4"/>
  <c r="F210" i="4"/>
  <c r="D196" i="4"/>
  <c r="D344" i="4"/>
  <c r="F345" i="4"/>
  <c r="D7" i="5"/>
  <c r="F8" i="5"/>
  <c r="H1427" i="1"/>
  <c r="H1431" i="1"/>
  <c r="H1439" i="1"/>
  <c r="I1439" i="1" s="1"/>
  <c r="J1439" i="1"/>
  <c r="H1440" i="1"/>
  <c r="H1443" i="1"/>
  <c r="I1443" i="1" s="1"/>
  <c r="J1443" i="1"/>
  <c r="H1444" i="1"/>
  <c r="G1448" i="1"/>
  <c r="I1448" i="1" s="1"/>
  <c r="J1448" i="1"/>
  <c r="G1452" i="1"/>
  <c r="I1452" i="1" s="1"/>
  <c r="J1452" i="1"/>
  <c r="G1458" i="1"/>
  <c r="I1458" i="1" s="1"/>
  <c r="J1458" i="1"/>
  <c r="G1463" i="1"/>
  <c r="I1463" i="1" s="1"/>
  <c r="J1463" i="1"/>
  <c r="G1467" i="1"/>
  <c r="I1467" i="1" s="1"/>
  <c r="J1467" i="1"/>
  <c r="G1471" i="1"/>
  <c r="I1471" i="1" s="1"/>
  <c r="J1471" i="1"/>
  <c r="G1475" i="1"/>
  <c r="I1479" i="1"/>
  <c r="D311" i="4"/>
  <c r="D593" i="4"/>
  <c r="F594" i="4"/>
  <c r="F126" i="5"/>
  <c r="D118" i="5"/>
  <c r="H20" i="9"/>
  <c r="G20" i="9"/>
  <c r="E20" i="9" s="1"/>
  <c r="E311" i="4"/>
  <c r="E363" i="4"/>
  <c r="E644" i="4"/>
  <c r="D638" i="1" s="1"/>
  <c r="F416" i="4"/>
  <c r="E12" i="5"/>
  <c r="F70" i="5"/>
  <c r="D69" i="5"/>
  <c r="D237" i="5"/>
  <c r="D89" i="6"/>
  <c r="F94" i="6"/>
  <c r="B27" i="9"/>
  <c r="B35" i="9"/>
  <c r="G1561" i="1"/>
  <c r="H1564" i="1"/>
  <c r="G1569" i="1"/>
  <c r="H1572" i="1"/>
  <c r="G1577" i="1"/>
  <c r="H1580" i="1"/>
  <c r="F152" i="4"/>
  <c r="F159" i="4"/>
  <c r="E224" i="4"/>
  <c r="D298" i="4"/>
  <c r="D350" i="4"/>
  <c r="D421" i="4"/>
  <c r="D515" i="4"/>
  <c r="F207" i="5"/>
  <c r="D206" i="5"/>
  <c r="D5" i="6"/>
  <c r="F10" i="6"/>
  <c r="F125" i="4"/>
  <c r="F153" i="4"/>
  <c r="F169" i="4"/>
  <c r="D224" i="4"/>
  <c r="D151" i="4" s="1"/>
  <c r="F264" i="4"/>
  <c r="D459" i="4"/>
  <c r="D567" i="4"/>
  <c r="F626" i="4"/>
  <c r="E643" i="4"/>
  <c r="D637" i="1" s="1"/>
  <c r="I24" i="3"/>
  <c r="E141" i="6"/>
  <c r="F36" i="6"/>
  <c r="D35" i="6"/>
  <c r="D42" i="8"/>
  <c r="B23" i="9"/>
  <c r="B31" i="9"/>
  <c r="E142" i="9"/>
  <c r="B142" i="9" s="1"/>
  <c r="G278" i="9"/>
  <c r="E278" i="9" s="1"/>
  <c r="B278" i="9" s="1"/>
  <c r="G277" i="9"/>
  <c r="E277" i="9" s="1"/>
  <c r="B277" i="9" s="1"/>
  <c r="G165" i="9"/>
  <c r="H164" i="9"/>
  <c r="M212" i="9"/>
  <c r="G210" i="9"/>
  <c r="E210" i="9" s="1"/>
  <c r="B210" i="9" s="1"/>
  <c r="G206" i="9"/>
  <c r="E206" i="9" s="1"/>
  <c r="B206" i="9" s="1"/>
  <c r="G202" i="9"/>
  <c r="E202" i="9" s="1"/>
  <c r="B202" i="9" s="1"/>
  <c r="G198" i="9"/>
  <c r="E198" i="9" s="1"/>
  <c r="B198" i="9" s="1"/>
  <c r="G194" i="9"/>
  <c r="E194" i="9" s="1"/>
  <c r="B194" i="9" s="1"/>
  <c r="G211" i="9"/>
  <c r="E211" i="9" s="1"/>
  <c r="B211" i="9" s="1"/>
  <c r="G208" i="9"/>
  <c r="E208" i="9" s="1"/>
  <c r="B208" i="9" s="1"/>
  <c r="G203" i="9"/>
  <c r="E203" i="9" s="1"/>
  <c r="B203" i="9" s="1"/>
  <c r="G200" i="9"/>
  <c r="E200" i="9" s="1"/>
  <c r="B200" i="9" s="1"/>
  <c r="G195" i="9"/>
  <c r="E195" i="9" s="1"/>
  <c r="B195" i="9" s="1"/>
  <c r="G192" i="9"/>
  <c r="E192" i="9" s="1"/>
  <c r="B192" i="9" s="1"/>
  <c r="G189" i="9"/>
  <c r="E189" i="9" s="1"/>
  <c r="B189" i="9" s="1"/>
  <c r="G185" i="9"/>
  <c r="E185" i="9" s="1"/>
  <c r="B185" i="9" s="1"/>
  <c r="G181" i="9"/>
  <c r="E181" i="9" s="1"/>
  <c r="B181" i="9" s="1"/>
  <c r="G177" i="9"/>
  <c r="E177" i="9" s="1"/>
  <c r="B177" i="9" s="1"/>
  <c r="G173" i="9"/>
  <c r="E173" i="9" s="1"/>
  <c r="B173" i="9" s="1"/>
  <c r="G162" i="9"/>
  <c r="E162" i="9" s="1"/>
  <c r="B162" i="9" s="1"/>
  <c r="L212" i="9"/>
  <c r="G209" i="9"/>
  <c r="E209" i="9" s="1"/>
  <c r="B209" i="9" s="1"/>
  <c r="G201" i="9"/>
  <c r="E201" i="9" s="1"/>
  <c r="B201" i="9" s="1"/>
  <c r="G193" i="9"/>
  <c r="E193" i="9" s="1"/>
  <c r="B193" i="9" s="1"/>
  <c r="G190" i="9"/>
  <c r="E190" i="9" s="1"/>
  <c r="B190" i="9" s="1"/>
  <c r="G186" i="9"/>
  <c r="E186" i="9" s="1"/>
  <c r="B186" i="9" s="1"/>
  <c r="G182" i="9"/>
  <c r="E182" i="9" s="1"/>
  <c r="B182" i="9" s="1"/>
  <c r="G178" i="9"/>
  <c r="E178" i="9" s="1"/>
  <c r="B178" i="9" s="1"/>
  <c r="G174" i="9"/>
  <c r="E174" i="9" s="1"/>
  <c r="B174" i="9" s="1"/>
  <c r="G163" i="9"/>
  <c r="E163" i="9" s="1"/>
  <c r="B163" i="9" s="1"/>
  <c r="G207" i="9"/>
  <c r="E207" i="9" s="1"/>
  <c r="B207" i="9" s="1"/>
  <c r="G204" i="9"/>
  <c r="E204" i="9" s="1"/>
  <c r="B204" i="9" s="1"/>
  <c r="G199" i="9"/>
  <c r="E199" i="9" s="1"/>
  <c r="B199" i="9" s="1"/>
  <c r="G196" i="9"/>
  <c r="E196" i="9" s="1"/>
  <c r="B196" i="9" s="1"/>
  <c r="L191" i="9"/>
  <c r="F191" i="9" s="1"/>
  <c r="G187" i="9"/>
  <c r="E187" i="9" s="1"/>
  <c r="B187" i="9" s="1"/>
  <c r="G183" i="9"/>
  <c r="E183" i="9" s="1"/>
  <c r="B183" i="9" s="1"/>
  <c r="G179" i="9"/>
  <c r="E179" i="9" s="1"/>
  <c r="B179" i="9" s="1"/>
  <c r="G175" i="9"/>
  <c r="E175" i="9" s="1"/>
  <c r="B175"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160" i="9"/>
  <c r="E160" i="9" s="1"/>
  <c r="B160" i="9" s="1"/>
  <c r="G205" i="9"/>
  <c r="E205" i="9" s="1"/>
  <c r="B205" i="9" s="1"/>
  <c r="G197" i="9"/>
  <c r="E197" i="9" s="1"/>
  <c r="B197" i="9" s="1"/>
  <c r="G191" i="9"/>
  <c r="E191" i="9" s="1"/>
  <c r="B191" i="9" s="1"/>
  <c r="G188" i="9"/>
  <c r="E188" i="9" s="1"/>
  <c r="B188" i="9" s="1"/>
  <c r="G184" i="9"/>
  <c r="E184" i="9" s="1"/>
  <c r="B184" i="9" s="1"/>
  <c r="G180" i="9"/>
  <c r="E180" i="9" s="1"/>
  <c r="B180" i="9" s="1"/>
  <c r="G176" i="9"/>
  <c r="E176" i="9" s="1"/>
  <c r="B176" i="9" s="1"/>
  <c r="G172" i="9"/>
  <c r="E172" i="9" s="1"/>
  <c r="B172" i="9" s="1"/>
  <c r="G161" i="9"/>
  <c r="E161" i="9" s="1"/>
  <c r="B161" i="9" s="1"/>
  <c r="I10" i="9"/>
  <c r="D134" i="5"/>
  <c r="D114" i="6"/>
  <c r="F603" i="4"/>
  <c r="F149" i="5"/>
  <c r="E291" i="9"/>
  <c r="B291" i="9" s="1"/>
  <c r="E151" i="9"/>
  <c r="B151" i="9" s="1"/>
  <c r="E159" i="9"/>
  <c r="B159" i="9" s="1"/>
  <c r="F216" i="9"/>
  <c r="B216" i="9" s="1"/>
  <c r="B221" i="9"/>
  <c r="B219" i="9"/>
  <c r="B231" i="9"/>
  <c r="B239" i="9"/>
  <c r="B247" i="9"/>
  <c r="B255" i="9"/>
  <c r="B144" i="9"/>
  <c r="E147" i="9"/>
  <c r="B147" i="9" s="1"/>
  <c r="B152" i="9"/>
  <c r="E155" i="9"/>
  <c r="B155" i="9" s="1"/>
  <c r="B213" i="9"/>
  <c r="F224" i="9"/>
  <c r="B224" i="9" s="1"/>
  <c r="B217" i="9"/>
  <c r="B225" i="9"/>
  <c r="F215" i="9"/>
  <c r="B215" i="9" s="1"/>
  <c r="F223" i="9"/>
  <c r="B223" i="9" s="1"/>
  <c r="B229" i="9"/>
  <c r="B230" i="9"/>
  <c r="B233" i="9"/>
  <c r="B234" i="9"/>
  <c r="B237" i="9"/>
  <c r="B238" i="9"/>
  <c r="B241" i="9"/>
  <c r="B242" i="9"/>
  <c r="B245" i="9"/>
  <c r="B246" i="9"/>
  <c r="B249" i="9"/>
  <c r="B250" i="9"/>
  <c r="B253" i="9"/>
  <c r="B254" i="9"/>
  <c r="B257" i="9"/>
  <c r="B258" i="9"/>
  <c r="B261" i="9"/>
  <c r="B262" i="9"/>
  <c r="B265" i="9"/>
  <c r="B266" i="9"/>
  <c r="B269" i="9"/>
  <c r="B270" i="9"/>
  <c r="G1501" i="1" l="1"/>
  <c r="H1501" i="1"/>
  <c r="H149" i="1"/>
  <c r="G149" i="1"/>
  <c r="D289" i="4"/>
  <c r="H17" i="3"/>
  <c r="C147" i="1"/>
  <c r="F114" i="6"/>
  <c r="H27" i="3"/>
  <c r="C1408" i="1"/>
  <c r="K1432" i="9"/>
  <c r="G295" i="9"/>
  <c r="E295" i="9" s="1"/>
  <c r="B295" i="9" s="1"/>
  <c r="I34" i="3"/>
  <c r="C1517" i="1"/>
  <c r="I28" i="3"/>
  <c r="D1435" i="1"/>
  <c r="F567" i="4"/>
  <c r="C561" i="1"/>
  <c r="G292" i="9"/>
  <c r="E292" i="9" s="1"/>
  <c r="B292" i="9" s="1"/>
  <c r="F206" i="5"/>
  <c r="C1183" i="1"/>
  <c r="F643" i="4"/>
  <c r="F69" i="5"/>
  <c r="D68" i="5"/>
  <c r="C1047" i="1"/>
  <c r="F344" i="4"/>
  <c r="C339" i="1"/>
  <c r="F163" i="4"/>
  <c r="C159" i="1"/>
  <c r="G441" i="1"/>
  <c r="H441" i="1"/>
  <c r="I35" i="3"/>
  <c r="C1518" i="1"/>
  <c r="F529" i="4"/>
  <c r="D528" i="4"/>
  <c r="C523" i="1"/>
  <c r="I16" i="3"/>
  <c r="E412" i="4"/>
  <c r="D2" i="1"/>
  <c r="G532" i="1"/>
  <c r="H532" i="1"/>
  <c r="F134" i="5"/>
  <c r="C1112" i="1"/>
  <c r="F212" i="9"/>
  <c r="B212" i="9" s="1"/>
  <c r="E165" i="9"/>
  <c r="B165" i="9" s="1"/>
  <c r="G294" i="9"/>
  <c r="E294" i="9" s="1"/>
  <c r="F459" i="4"/>
  <c r="C453" i="1"/>
  <c r="D408" i="4"/>
  <c r="C345" i="1"/>
  <c r="E350" i="4"/>
  <c r="F350" i="4" s="1"/>
  <c r="D358" i="1"/>
  <c r="F593" i="4"/>
  <c r="C587" i="1"/>
  <c r="F196" i="4"/>
  <c r="C192" i="1"/>
  <c r="F7" i="4"/>
  <c r="D6" i="4"/>
  <c r="C3" i="1"/>
  <c r="I1444" i="1"/>
  <c r="G529" i="1"/>
  <c r="H529" i="1"/>
  <c r="F396" i="4"/>
  <c r="C391" i="1"/>
  <c r="F363" i="4"/>
  <c r="C358" i="1"/>
  <c r="I1477" i="1"/>
  <c r="G326" i="1"/>
  <c r="H326" i="1"/>
  <c r="F35" i="6"/>
  <c r="H25" i="3"/>
  <c r="C1329" i="1"/>
  <c r="G637" i="1"/>
  <c r="H637" i="1"/>
  <c r="F515" i="4"/>
  <c r="C509" i="1"/>
  <c r="F298" i="4"/>
  <c r="D407" i="4"/>
  <c r="C293" i="1"/>
  <c r="F89" i="6"/>
  <c r="C1383" i="1"/>
  <c r="E7" i="5"/>
  <c r="D990" i="1"/>
  <c r="E298" i="4"/>
  <c r="D306" i="1"/>
  <c r="F118" i="5"/>
  <c r="C1096" i="1"/>
  <c r="F311" i="4"/>
  <c r="C306" i="1"/>
  <c r="F7" i="5"/>
  <c r="H20" i="3"/>
  <c r="D6" i="5"/>
  <c r="C985" i="1"/>
  <c r="F50" i="4"/>
  <c r="C46" i="1"/>
  <c r="G121" i="1"/>
  <c r="H121" i="1"/>
  <c r="B297" i="9"/>
  <c r="E296" i="9"/>
  <c r="I10" i="3" s="1"/>
  <c r="G1154" i="1"/>
  <c r="H1154" i="1"/>
  <c r="F224" i="4"/>
  <c r="C220" i="1"/>
  <c r="D141" i="6"/>
  <c r="F5" i="6"/>
  <c r="H24" i="3"/>
  <c r="C1299" i="1"/>
  <c r="F421" i="4"/>
  <c r="D420" i="4"/>
  <c r="C415" i="1"/>
  <c r="D220" i="1"/>
  <c r="E151" i="4"/>
  <c r="F151" i="4" s="1"/>
  <c r="F237" i="5"/>
  <c r="H23" i="3"/>
  <c r="C1214" i="1"/>
  <c r="B20" i="9"/>
  <c r="E19" i="9"/>
  <c r="G41" i="1"/>
  <c r="H41" i="1"/>
  <c r="G1519" i="1"/>
  <c r="H1519" i="1"/>
  <c r="F129" i="6"/>
  <c r="C1423" i="1"/>
  <c r="F215" i="4"/>
  <c r="C211" i="1"/>
  <c r="G638" i="1"/>
  <c r="H638" i="1"/>
  <c r="D176" i="5"/>
  <c r="F176" i="5" l="1"/>
  <c r="D175" i="5"/>
  <c r="H22" i="3"/>
  <c r="C1153" i="1"/>
  <c r="G985" i="1"/>
  <c r="F528" i="4"/>
  <c r="D636" i="4"/>
  <c r="C522" i="1"/>
  <c r="G339" i="1"/>
  <c r="H339" i="1"/>
  <c r="H1423" i="1"/>
  <c r="G1423" i="1"/>
  <c r="G1214" i="1"/>
  <c r="H1214" i="1"/>
  <c r="G1299" i="1"/>
  <c r="H1299" i="1"/>
  <c r="E407" i="4"/>
  <c r="D402" i="1" s="1"/>
  <c r="D293" i="1"/>
  <c r="G509" i="1"/>
  <c r="H509" i="1"/>
  <c r="G391" i="1"/>
  <c r="H391" i="1"/>
  <c r="G192" i="1"/>
  <c r="H192" i="1"/>
  <c r="C403" i="1"/>
  <c r="G415" i="1"/>
  <c r="H415" i="1"/>
  <c r="G220" i="1"/>
  <c r="H220" i="1"/>
  <c r="G46" i="1"/>
  <c r="H46" i="1"/>
  <c r="G1096" i="1"/>
  <c r="H1096" i="1"/>
  <c r="G990" i="1"/>
  <c r="H990" i="1"/>
  <c r="G293" i="1"/>
  <c r="H293" i="1"/>
  <c r="G3" i="1"/>
  <c r="H3" i="1"/>
  <c r="E408" i="4"/>
  <c r="D403" i="1" s="1"/>
  <c r="D345" i="1"/>
  <c r="H345" i="1" s="1"/>
  <c r="G453" i="1"/>
  <c r="H453" i="1"/>
  <c r="H1518" i="1"/>
  <c r="G1518" i="1"/>
  <c r="G159" i="1"/>
  <c r="H159" i="1"/>
  <c r="G1047" i="1"/>
  <c r="H1047" i="1"/>
  <c r="G1183" i="1"/>
  <c r="H1183" i="1"/>
  <c r="G1408" i="1"/>
  <c r="H1408" i="1"/>
  <c r="G211" i="1"/>
  <c r="H211" i="1"/>
  <c r="D635" i="4"/>
  <c r="F420" i="4"/>
  <c r="C414" i="1"/>
  <c r="E6" i="5"/>
  <c r="I20" i="3"/>
  <c r="D985" i="1"/>
  <c r="H985" i="1" s="1"/>
  <c r="F407" i="4"/>
  <c r="C402" i="1"/>
  <c r="G358" i="1"/>
  <c r="H358" i="1"/>
  <c r="D412" i="4"/>
  <c r="H16" i="3"/>
  <c r="F6" i="4"/>
  <c r="D290" i="4"/>
  <c r="C2" i="1"/>
  <c r="G587" i="1"/>
  <c r="H587" i="1"/>
  <c r="G345" i="1"/>
  <c r="G1112" i="1"/>
  <c r="H1112" i="1"/>
  <c r="G523" i="1"/>
  <c r="H523" i="1"/>
  <c r="F68" i="5"/>
  <c r="H21" i="3"/>
  <c r="C1046" i="1"/>
  <c r="G1383" i="1"/>
  <c r="H1383" i="1"/>
  <c r="E639" i="4"/>
  <c r="D407" i="1"/>
  <c r="D291" i="4"/>
  <c r="D413" i="4"/>
  <c r="C285" i="1"/>
  <c r="I17" i="3"/>
  <c r="E289" i="4"/>
  <c r="D147" i="1"/>
  <c r="H147" i="1" s="1"/>
  <c r="F141" i="6"/>
  <c r="H28" i="3"/>
  <c r="C1435" i="1"/>
  <c r="G306" i="1"/>
  <c r="H306" i="1"/>
  <c r="E293" i="9"/>
  <c r="B294" i="9"/>
  <c r="G299" i="9"/>
  <c r="E299" i="9" s="1"/>
  <c r="G282" i="9"/>
  <c r="E282" i="9" s="1"/>
  <c r="B282" i="9" s="1"/>
  <c r="G276" i="9"/>
  <c r="F6" i="5"/>
  <c r="C984" i="1"/>
  <c r="G1329" i="1"/>
  <c r="H1329" i="1"/>
  <c r="G561" i="1"/>
  <c r="H561" i="1"/>
  <c r="H1517" i="1"/>
  <c r="G1517" i="1"/>
  <c r="H11" i="3"/>
  <c r="G147" i="1" l="1"/>
  <c r="G984" i="1"/>
  <c r="E298" i="9"/>
  <c r="B299" i="9"/>
  <c r="D640" i="4"/>
  <c r="D415" i="4"/>
  <c r="C408" i="1"/>
  <c r="G1046" i="1"/>
  <c r="H1046" i="1"/>
  <c r="F290" i="4"/>
  <c r="C286" i="1"/>
  <c r="G522" i="1"/>
  <c r="H522" i="1"/>
  <c r="I11" i="3"/>
  <c r="N3" i="9"/>
  <c r="H1435" i="1"/>
  <c r="G1435" i="1"/>
  <c r="E413" i="4"/>
  <c r="E291" i="4"/>
  <c r="D287" i="1" s="1"/>
  <c r="D285" i="1"/>
  <c r="G285" i="1" s="1"/>
  <c r="E290" i="4"/>
  <c r="F289" i="4"/>
  <c r="D633" i="1"/>
  <c r="G403" i="1"/>
  <c r="H403" i="1"/>
  <c r="H9" i="3"/>
  <c r="F636" i="4"/>
  <c r="C630" i="1"/>
  <c r="G1153" i="1"/>
  <c r="H1153" i="1"/>
  <c r="F408" i="4"/>
  <c r="C287" i="1"/>
  <c r="F635" i="4"/>
  <c r="C629" i="1"/>
  <c r="G2" i="1"/>
  <c r="H2" i="1"/>
  <c r="D639" i="4"/>
  <c r="D414" i="4"/>
  <c r="F412" i="4"/>
  <c r="C407" i="1"/>
  <c r="G402" i="1"/>
  <c r="H402" i="1"/>
  <c r="H276" i="9"/>
  <c r="E276" i="9" s="1"/>
  <c r="D984" i="1"/>
  <c r="H984" i="1" s="1"/>
  <c r="F175" i="5"/>
  <c r="C1152" i="1"/>
  <c r="G414" i="1"/>
  <c r="H414" i="1"/>
  <c r="E275" i="9" l="1"/>
  <c r="B276" i="9"/>
  <c r="G629" i="1"/>
  <c r="H629" i="1"/>
  <c r="D642" i="4"/>
  <c r="C634" i="1"/>
  <c r="G1152" i="1"/>
  <c r="H1152" i="1"/>
  <c r="F414" i="4"/>
  <c r="C409" i="1"/>
  <c r="H8" i="3"/>
  <c r="D641" i="4"/>
  <c r="F639" i="4"/>
  <c r="C633" i="1"/>
  <c r="H285" i="1"/>
  <c r="E640" i="4"/>
  <c r="E415" i="4"/>
  <c r="D410" i="1" s="1"/>
  <c r="D408" i="1"/>
  <c r="H408" i="1" s="1"/>
  <c r="E414" i="4"/>
  <c r="D409" i="1" s="1"/>
  <c r="G407" i="1"/>
  <c r="H407" i="1"/>
  <c r="F291" i="4"/>
  <c r="G630" i="1"/>
  <c r="H630" i="1"/>
  <c r="D286" i="1"/>
  <c r="H286" i="1" s="1"/>
  <c r="C410" i="1"/>
  <c r="K3" i="9"/>
  <c r="I9" i="3"/>
  <c r="G287" i="1"/>
  <c r="H287" i="1"/>
  <c r="F413" i="4"/>
  <c r="G408" i="1" l="1"/>
  <c r="G286" i="1"/>
  <c r="F415" i="4"/>
  <c r="G410" i="1"/>
  <c r="H410" i="1"/>
  <c r="M3" i="9"/>
  <c r="I8" i="3"/>
  <c r="G633" i="1"/>
  <c r="H633" i="1"/>
  <c r="G409" i="1"/>
  <c r="H409" i="1"/>
  <c r="D646" i="4"/>
  <c r="C636" i="1"/>
  <c r="E642" i="4"/>
  <c r="F642" i="4" s="1"/>
  <c r="D634" i="1"/>
  <c r="H634" i="1" s="1"/>
  <c r="E641" i="4"/>
  <c r="D645" i="4"/>
  <c r="F641" i="4"/>
  <c r="C635" i="1"/>
  <c r="F640" i="4"/>
  <c r="G634" i="1" l="1"/>
  <c r="E645" i="4"/>
  <c r="F645" i="4" s="1"/>
  <c r="D635" i="1"/>
  <c r="G635" i="1" s="1"/>
  <c r="F646" i="4"/>
  <c r="H19" i="3"/>
  <c r="C640" i="1"/>
  <c r="E646" i="4"/>
  <c r="D636" i="1"/>
  <c r="H636" i="1" s="1"/>
  <c r="H18" i="3"/>
  <c r="C639" i="1"/>
  <c r="G274" i="9" l="1"/>
  <c r="E274" i="9" s="1"/>
  <c r="B274" i="9" s="1"/>
  <c r="G636" i="1"/>
  <c r="H635" i="1"/>
  <c r="I19" i="3"/>
  <c r="D640" i="1"/>
  <c r="G640" i="1" s="1"/>
  <c r="I18" i="3"/>
  <c r="D639" i="1"/>
  <c r="G639" i="1" s="1"/>
  <c r="H7" i="3" l="1"/>
  <c r="J3" i="9" s="1"/>
  <c r="H640" i="1"/>
  <c r="H639" i="1"/>
  <c r="I7" i="3" l="1"/>
  <c r="L271" i="9"/>
  <c r="M271" i="9"/>
  <c r="G18" i="9"/>
  <c r="I9" i="9"/>
  <c r="H18" i="9"/>
  <c r="J12" i="9"/>
  <c r="G16" i="9"/>
  <c r="L15" i="9"/>
  <c r="I13" i="9"/>
  <c r="I5" i="9"/>
  <c r="J17" i="9"/>
  <c r="J10" i="9"/>
  <c r="I8" i="9"/>
  <c r="J13" i="9"/>
  <c r="M15" i="9"/>
  <c r="G17" i="9"/>
  <c r="H16" i="9"/>
  <c r="J8" i="9"/>
  <c r="H17" i="9"/>
  <c r="L16" i="9"/>
  <c r="K11" i="9"/>
  <c r="J9" i="9"/>
  <c r="I7" i="9"/>
  <c r="K13" i="9"/>
  <c r="K6" i="9"/>
  <c r="J11" i="9"/>
  <c r="K8" i="9"/>
  <c r="I11" i="9"/>
  <c r="I17" i="9"/>
  <c r="M16" i="9"/>
  <c r="H15" i="9"/>
  <c r="K7" i="9"/>
  <c r="G15" i="9"/>
  <c r="J5" i="9"/>
  <c r="K9" i="9"/>
  <c r="J7" i="9"/>
  <c r="I12" i="9"/>
  <c r="I6" i="9"/>
  <c r="K12" i="9"/>
  <c r="K5" i="9"/>
  <c r="J6" i="9"/>
  <c r="K10" i="9"/>
  <c r="F271" i="9" l="1"/>
  <c r="E13" i="9"/>
  <c r="B13" i="9" s="1"/>
  <c r="E12" i="9"/>
  <c r="B12" i="9" s="1"/>
  <c r="E15" i="9"/>
  <c r="E8" i="9"/>
  <c r="B8" i="9" s="1"/>
  <c r="E6" i="9"/>
  <c r="B6" i="9" s="1"/>
  <c r="E11" i="9"/>
  <c r="B11" i="9" s="1"/>
  <c r="F16" i="9"/>
  <c r="E17" i="9"/>
  <c r="B17" i="9" s="1"/>
  <c r="E10" i="9"/>
  <c r="B10" i="9" s="1"/>
  <c r="F15" i="9"/>
  <c r="E9" i="9"/>
  <c r="B9" i="9" s="1"/>
  <c r="E7" i="9"/>
  <c r="B7" i="9" s="1"/>
  <c r="E16" i="9"/>
  <c r="E18" i="9"/>
  <c r="B18" i="9" s="1"/>
  <c r="E5" i="9"/>
  <c r="B271" i="9"/>
  <c r="F19" i="9"/>
  <c r="B16" i="9" l="1"/>
  <c r="F14" i="9"/>
  <c r="F3" i="9" s="1"/>
  <c r="E14" i="9"/>
  <c r="B5" i="9"/>
  <c r="E4" i="9"/>
  <c r="B15" i="9"/>
  <c r="E3" i="9"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<sst xmlns="http://schemas.openxmlformats.org/spreadsheetml/2006/main" count="4338" uniqueCount="3399">
  <si>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</si>
  <si>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</si>
  <si>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</si>
  <si>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</si>
  <si>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</si>
  <si>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</si>
  <si>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</si>
  <si>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</si>
  <si>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</si>
  <si>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</si>
  <si>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</si>
  <si>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</si>
  <si>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</si>
  <si>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</si>
  <si>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</si>
  <si>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</si>
  <si>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</si>
  <si>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</si>
  <si>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</si>
  <si>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</si>
  <si>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</si>
  <si>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</si>
  <si>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</si>
  <si>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</si>
  <si>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</si>
  <si>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</si>
  <si>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</si>
  <si>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</si>
  <si>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</si>
  <si>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</si>
  <si>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</si>
  <si>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SREDNJA STRUKOVNA ŠKOLA  ŠIBENIK</t>
  </si>
  <si>
    <t>BILANCA</t>
  </si>
  <si>
    <t>RAS funkcijski</t>
  </si>
  <si>
    <t>Razina:</t>
  </si>
  <si>
    <t>31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</si>
  <si>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</si>
  <si>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</si>
  <si>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</si>
  <si>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</si>
  <si>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</si>
  <si>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</si>
  <si>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</si>
  <si>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</si>
  <si>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</si>
  <si>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</si>
  <si>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</si>
  <si>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</si>
  <si>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</si>
  <si>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18635 - SREDNJA STRUKOVNA ŠKOLA  ŠIBENIK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</si>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</sst>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416158.27</v>
      </c>
      <c r="D2" s="6">
        <f>'PR-RAS'!E6</f>
        <v>458292.57000000007</v>
      </c>
      <c r="E2" s="6">
        <v>0</v>
      </c>
      <c r="F2" s="6">
        <v>0</v>
      </c>
      <c r="G2" s="7">
        <f t="shared" ref="G2:G264" si="0">(B2/1000)*(C2*1+D2*2)</f>
        <v>1332.7434100000003</v>
      </c>
      <c r="H2" s="7">
        <f t="shared" ref="H2:H264" si="1">ABS(C2-ROUND(C2,0))+ABS(D2-ROUND(D2,0))</f>
        <v>0.69999999995343387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377518.68</v>
      </c>
      <c r="D46" s="1">
        <f>'PR-RAS'!E50</f>
        <v>417743.9</v>
      </c>
      <c r="E46" s="1">
        <v>0</v>
      </c>
      <c r="F46" s="1">
        <v>0</v>
      </c>
      <c r="G46" s="2">
        <f t="shared" si="0"/>
        <v>54585.291599999997</v>
      </c>
      <c r="H46" s="2">
        <f t="shared" si="1"/>
        <v>0.41999999998370185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377518.68</v>
      </c>
      <c r="D64" s="1">
        <f>'PR-RAS'!E68</f>
        <v>417743.9</v>
      </c>
      <c r="E64" s="1">
        <v>0</v>
      </c>
      <c r="F64" s="1">
        <v>0</v>
      </c>
      <c r="G64" s="2">
        <f t="shared" si="0"/>
        <v>76419.408240000004</v>
      </c>
      <c r="H64" s="2">
        <f t="shared" si="1"/>
        <v>0.41999999998370185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377518.68</v>
      </c>
      <c r="D65" s="1">
        <f>'PR-RAS'!E69</f>
        <v>417743.9</v>
      </c>
      <c r="E65" s="1">
        <v>0</v>
      </c>
      <c r="F65" s="1">
        <v>0</v>
      </c>
      <c r="G65" s="2">
        <f t="shared" si="0"/>
        <v>77632.414720000001</v>
      </c>
      <c r="H65" s="2">
        <f t="shared" si="1"/>
        <v>0.41999999998370185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553.15</v>
      </c>
      <c r="D102" s="1">
        <f>'PR-RAS'!E106</f>
        <v>13.27</v>
      </c>
      <c r="E102" s="1">
        <v>0</v>
      </c>
      <c r="F102" s="1">
        <v>0</v>
      </c>
      <c r="G102" s="2">
        <f t="shared" si="0"/>
        <v>58.548690000000001</v>
      </c>
      <c r="H102" s="2">
        <f t="shared" si="1"/>
        <v>0.41999999999997684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553.15</v>
      </c>
      <c r="D108" s="1">
        <f>'PR-RAS'!E112</f>
        <v>13.27</v>
      </c>
      <c r="E108" s="1">
        <v>0</v>
      </c>
      <c r="F108" s="1">
        <v>0</v>
      </c>
      <c r="G108" s="2">
        <f t="shared" si="0"/>
        <v>62.02682999999999</v>
      </c>
      <c r="H108" s="2">
        <f t="shared" si="1"/>
        <v>0.41999999999997684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553.15</v>
      </c>
      <c r="D113" s="1">
        <f>'PR-RAS'!E117</f>
        <v>13.27</v>
      </c>
      <c r="E113" s="1">
        <v>0</v>
      </c>
      <c r="F113" s="1">
        <v>0</v>
      </c>
      <c r="G113" s="2">
        <f t="shared" si="0"/>
        <v>64.925280000000001</v>
      </c>
      <c r="H113" s="2">
        <f t="shared" si="1"/>
        <v>0.41999999999997684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7876.25</v>
      </c>
      <c r="D120" s="1">
        <f>'PR-RAS'!E124</f>
        <v>8949.2000000000007</v>
      </c>
      <c r="E120" s="1">
        <v>0</v>
      </c>
      <c r="F120" s="1">
        <v>0</v>
      </c>
      <c r="G120" s="2">
        <f t="shared" si="0"/>
        <v>3067.1833500000002</v>
      </c>
      <c r="H120" s="2">
        <f t="shared" si="1"/>
        <v>0.4500000000007276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2072.15</v>
      </c>
      <c r="D121" s="1">
        <f>'PR-RAS'!E125</f>
        <v>2780.68</v>
      </c>
      <c r="E121" s="1">
        <v>0</v>
      </c>
      <c r="F121" s="1">
        <v>0</v>
      </c>
      <c r="G121" s="2">
        <f t="shared" si="0"/>
        <v>916.02120000000002</v>
      </c>
      <c r="H121" s="2">
        <f t="shared" si="1"/>
        <v>0.47000000000025466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34.51</v>
      </c>
      <c r="D122" s="1">
        <f>'PR-RAS'!E126</f>
        <v>19.87</v>
      </c>
      <c r="E122" s="1">
        <v>0</v>
      </c>
      <c r="F122" s="1">
        <v>0</v>
      </c>
      <c r="G122" s="2">
        <f t="shared" si="0"/>
        <v>8.9842499999999994</v>
      </c>
      <c r="H122" s="2">
        <f t="shared" si="1"/>
        <v>0.62000000000000099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2037.64</v>
      </c>
      <c r="D123" s="1">
        <f>'PR-RAS'!E127</f>
        <v>2760.81</v>
      </c>
      <c r="E123" s="1">
        <v>0</v>
      </c>
      <c r="F123" s="1">
        <v>0</v>
      </c>
      <c r="G123" s="2">
        <f t="shared" si="0"/>
        <v>922.22972000000004</v>
      </c>
      <c r="H123" s="2">
        <f t="shared" si="1"/>
        <v>0.54999999999995453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5804.1</v>
      </c>
      <c r="D124" s="1">
        <f>'PR-RAS'!E128</f>
        <v>6168.52</v>
      </c>
      <c r="E124" s="1">
        <v>0</v>
      </c>
      <c r="F124" s="1">
        <v>0</v>
      </c>
      <c r="G124" s="2">
        <f t="shared" si="0"/>
        <v>2231.36022</v>
      </c>
      <c r="H124" s="2">
        <f t="shared" si="1"/>
        <v>0.57999999999992724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5804.1</v>
      </c>
      <c r="D125" s="1">
        <f>'PR-RAS'!E129</f>
        <v>6168.52</v>
      </c>
      <c r="E125" s="1">
        <v>0</v>
      </c>
      <c r="F125" s="1">
        <v>0</v>
      </c>
      <c r="G125" s="2">
        <f t="shared" si="0"/>
        <v>2249.5013599999997</v>
      </c>
      <c r="H125" s="2">
        <f t="shared" si="1"/>
        <v>0.57999999999992724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30210.190000000002</v>
      </c>
      <c r="D129" s="1">
        <f>'PR-RAS'!E133</f>
        <v>31586.2</v>
      </c>
      <c r="E129" s="1">
        <v>0</v>
      </c>
      <c r="F129" s="1">
        <v>0</v>
      </c>
      <c r="G129" s="2">
        <f t="shared" si="0"/>
        <v>11952.971519999999</v>
      </c>
      <c r="H129" s="2">
        <f t="shared" si="1"/>
        <v>0.3900000000030559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30210.190000000002</v>
      </c>
      <c r="D130" s="1">
        <f>'PR-RAS'!E134</f>
        <v>31586.2</v>
      </c>
      <c r="E130" s="1">
        <v>0</v>
      </c>
      <c r="F130" s="1">
        <v>0</v>
      </c>
      <c r="G130" s="2">
        <f t="shared" si="0"/>
        <v>12046.35411</v>
      </c>
      <c r="H130" s="2">
        <f t="shared" si="1"/>
        <v>0.3900000000030559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24556.2</v>
      </c>
      <c r="D131" s="1">
        <f>'PR-RAS'!E135</f>
        <v>31586.2</v>
      </c>
      <c r="E131" s="1">
        <v>0</v>
      </c>
      <c r="F131" s="1">
        <v>0</v>
      </c>
      <c r="G131" s="2">
        <f t="shared" si="0"/>
        <v>11404.718000000001</v>
      </c>
      <c r="H131" s="2">
        <f t="shared" si="1"/>
        <v>0.40000000000145519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5653.99</v>
      </c>
      <c r="D132" s="1">
        <f>'PR-RAS'!E136</f>
        <v>0</v>
      </c>
      <c r="E132" s="1">
        <v>0</v>
      </c>
      <c r="F132" s="1">
        <v>0</v>
      </c>
      <c r="G132" s="2">
        <f t="shared" si="0"/>
        <v>740.67268999999999</v>
      </c>
      <c r="H132" s="2">
        <f t="shared" si="1"/>
        <v>1.0000000000218279E-2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437003.59</v>
      </c>
      <c r="D147" s="1">
        <f>'PR-RAS'!E151</f>
        <v>457513.45</v>
      </c>
      <c r="E147" s="1">
        <v>0</v>
      </c>
      <c r="F147" s="1">
        <v>0</v>
      </c>
      <c r="G147" s="2">
        <f t="shared" si="0"/>
        <v>197396.45153999998</v>
      </c>
      <c r="H147" s="2">
        <f t="shared" si="1"/>
        <v>0.85999999998603016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372960.39</v>
      </c>
      <c r="D148" s="1">
        <f>'PR-RAS'!E152</f>
        <v>414038.69</v>
      </c>
      <c r="E148" s="1">
        <v>0</v>
      </c>
      <c r="F148" s="1">
        <v>0</v>
      </c>
      <c r="G148" s="2">
        <f t="shared" si="0"/>
        <v>176552.55218999999</v>
      </c>
      <c r="H148" s="2">
        <f t="shared" si="1"/>
        <v>0.70000000001164153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312271.81</v>
      </c>
      <c r="D149" s="1">
        <f>'PR-RAS'!E153</f>
        <v>342802.24</v>
      </c>
      <c r="E149" s="1">
        <v>0</v>
      </c>
      <c r="F149" s="1">
        <v>0</v>
      </c>
      <c r="G149" s="2">
        <f t="shared" si="0"/>
        <v>147685.69091999999</v>
      </c>
      <c r="H149" s="2">
        <f t="shared" si="1"/>
        <v>0.42999999999301508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312271.81</v>
      </c>
      <c r="D150" s="1">
        <f>'PR-RAS'!E154</f>
        <v>342802.24</v>
      </c>
      <c r="E150" s="1">
        <v>0</v>
      </c>
      <c r="F150" s="1">
        <v>0</v>
      </c>
      <c r="G150" s="2">
        <f t="shared" si="0"/>
        <v>148683.56721000001</v>
      </c>
      <c r="H150" s="2">
        <f t="shared" si="1"/>
        <v>0.42999999999301508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8404.52</v>
      </c>
      <c r="D154" s="1">
        <f>'PR-RAS'!E158</f>
        <v>14512.76</v>
      </c>
      <c r="E154" s="1">
        <v>0</v>
      </c>
      <c r="F154" s="1">
        <v>0</v>
      </c>
      <c r="G154" s="2">
        <f t="shared" si="0"/>
        <v>5726.79612</v>
      </c>
      <c r="H154" s="2">
        <f t="shared" si="1"/>
        <v>0.71999999999934516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52284.06</v>
      </c>
      <c r="D155" s="1">
        <f>'PR-RAS'!E159</f>
        <v>56723.69</v>
      </c>
      <c r="E155" s="1">
        <v>0</v>
      </c>
      <c r="F155" s="1">
        <v>0</v>
      </c>
      <c r="G155" s="2">
        <f t="shared" si="0"/>
        <v>25522.641759999999</v>
      </c>
      <c r="H155" s="2">
        <f t="shared" si="1"/>
        <v>0.36999999999534339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52220.31</v>
      </c>
      <c r="D157" s="1">
        <f>'PR-RAS'!E161</f>
        <v>56723.69</v>
      </c>
      <c r="E157" s="1">
        <v>0</v>
      </c>
      <c r="F157" s="1">
        <v>0</v>
      </c>
      <c r="G157" s="2">
        <f t="shared" si="0"/>
        <v>25844.159640000002</v>
      </c>
      <c r="H157" s="2">
        <f t="shared" si="1"/>
        <v>0.61999999999534339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63.75</v>
      </c>
      <c r="D158" s="1">
        <f>'PR-RAS'!E162</f>
        <v>0</v>
      </c>
      <c r="E158" s="1">
        <v>0</v>
      </c>
      <c r="F158" s="1">
        <v>0</v>
      </c>
      <c r="G158" s="2">
        <f t="shared" si="0"/>
        <v>10.008750000000001</v>
      </c>
      <c r="H158" s="2">
        <f t="shared" si="1"/>
        <v>0.25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64042.51</v>
      </c>
      <c r="D159" s="1">
        <f>'PR-RAS'!E163</f>
        <v>43456.14</v>
      </c>
      <c r="E159" s="1">
        <v>0</v>
      </c>
      <c r="F159" s="1">
        <v>0</v>
      </c>
      <c r="G159" s="2">
        <f t="shared" si="0"/>
        <v>23850.856820000001</v>
      </c>
      <c r="H159" s="2">
        <f t="shared" si="1"/>
        <v>0.62999999999738066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27081.09</v>
      </c>
      <c r="D160" s="1">
        <f>'PR-RAS'!E164</f>
        <v>8918.7900000000009</v>
      </c>
      <c r="E160" s="1">
        <v>0</v>
      </c>
      <c r="F160" s="1">
        <v>0</v>
      </c>
      <c r="G160" s="2">
        <f t="shared" si="0"/>
        <v>7142.0685299999996</v>
      </c>
      <c r="H160" s="2">
        <f t="shared" si="1"/>
        <v>0.2999999999992724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22286.27</v>
      </c>
      <c r="D161" s="1">
        <f>'PR-RAS'!E165</f>
        <v>3151.23</v>
      </c>
      <c r="E161" s="1">
        <v>0</v>
      </c>
      <c r="F161" s="1">
        <v>0</v>
      </c>
      <c r="G161" s="2">
        <f t="shared" si="0"/>
        <v>4574.1967999999997</v>
      </c>
      <c r="H161" s="2">
        <f t="shared" si="1"/>
        <v>0.50000000000045475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4602.37</v>
      </c>
      <c r="D162" s="1">
        <f>'PR-RAS'!E166</f>
        <v>5687.56</v>
      </c>
      <c r="E162" s="1">
        <v>0</v>
      </c>
      <c r="F162" s="1">
        <v>0</v>
      </c>
      <c r="G162" s="2">
        <f t="shared" si="0"/>
        <v>2572.3758900000003</v>
      </c>
      <c r="H162" s="2">
        <f t="shared" si="1"/>
        <v>0.80999999999949068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192.45</v>
      </c>
      <c r="D163" s="1">
        <f>'PR-RAS'!E167</f>
        <v>80</v>
      </c>
      <c r="E163" s="1">
        <v>0</v>
      </c>
      <c r="F163" s="1">
        <v>0</v>
      </c>
      <c r="G163" s="2">
        <f t="shared" si="0"/>
        <v>57.096899999999998</v>
      </c>
      <c r="H163" s="2">
        <f t="shared" si="1"/>
        <v>0.44999999999998863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8954.41</v>
      </c>
      <c r="D165" s="1">
        <f>'PR-RAS'!E169</f>
        <v>12843.62</v>
      </c>
      <c r="E165" s="1">
        <v>0</v>
      </c>
      <c r="F165" s="1">
        <v>0</v>
      </c>
      <c r="G165" s="2">
        <f t="shared" si="0"/>
        <v>5681.2306000000008</v>
      </c>
      <c r="H165" s="2">
        <f t="shared" si="1"/>
        <v>0.78999999999905413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3639.04</v>
      </c>
      <c r="D166" s="1">
        <f>'PR-RAS'!E170</f>
        <v>4209.3900000000003</v>
      </c>
      <c r="E166" s="1">
        <v>0</v>
      </c>
      <c r="F166" s="1">
        <v>0</v>
      </c>
      <c r="G166" s="2">
        <f t="shared" si="0"/>
        <v>1989.5403000000001</v>
      </c>
      <c r="H166" s="2">
        <f t="shared" si="1"/>
        <v>0.43000000000029104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3834.05</v>
      </c>
      <c r="D167" s="1">
        <f>'PR-RAS'!E171</f>
        <v>6082.55</v>
      </c>
      <c r="E167" s="1">
        <v>0</v>
      </c>
      <c r="F167" s="1">
        <v>0</v>
      </c>
      <c r="G167" s="2">
        <f t="shared" si="0"/>
        <v>2655.8589000000002</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185.81</v>
      </c>
      <c r="D169" s="1">
        <f>'PR-RAS'!E173</f>
        <v>486.12</v>
      </c>
      <c r="E169" s="1">
        <v>0</v>
      </c>
      <c r="F169" s="1">
        <v>0</v>
      </c>
      <c r="G169" s="2">
        <f t="shared" si="0"/>
        <v>194.55240000000001</v>
      </c>
      <c r="H169" s="2">
        <f t="shared" si="1"/>
        <v>0.31000000000000227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1295.51</v>
      </c>
      <c r="D170" s="1">
        <f>'PR-RAS'!E174</f>
        <v>2065.56</v>
      </c>
      <c r="E170" s="1">
        <v>0</v>
      </c>
      <c r="F170" s="1">
        <v>0</v>
      </c>
      <c r="G170" s="2">
        <f t="shared" si="0"/>
        <v>917.10047000000009</v>
      </c>
      <c r="H170" s="2">
        <f t="shared" si="1"/>
        <v>0.93000000000006366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10596.18</v>
      </c>
      <c r="D173" s="1">
        <f>'PR-RAS'!E177</f>
        <v>9855.3499999999985</v>
      </c>
      <c r="E173" s="1">
        <v>0</v>
      </c>
      <c r="F173" s="1">
        <v>0</v>
      </c>
      <c r="G173" s="2">
        <f t="shared" si="0"/>
        <v>5212.7833599999994</v>
      </c>
      <c r="H173" s="2">
        <f t="shared" si="1"/>
        <v>0.52999999999883585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1033.4100000000001</v>
      </c>
      <c r="D174" s="1">
        <f>'PR-RAS'!E178</f>
        <v>1031.02</v>
      </c>
      <c r="E174" s="1">
        <v>0</v>
      </c>
      <c r="F174" s="1">
        <v>0</v>
      </c>
      <c r="G174" s="2">
        <f t="shared" si="0"/>
        <v>535.51284999999996</v>
      </c>
      <c r="H174" s="2">
        <f t="shared" si="1"/>
        <v>0.43000000000006366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1579.53</v>
      </c>
      <c r="D175" s="1">
        <f>'PR-RAS'!E179</f>
        <v>1406.33</v>
      </c>
      <c r="E175" s="1">
        <v>0</v>
      </c>
      <c r="F175" s="1">
        <v>0</v>
      </c>
      <c r="G175" s="2">
        <f t="shared" si="0"/>
        <v>764.24105999999983</v>
      </c>
      <c r="H175" s="2">
        <f t="shared" si="1"/>
        <v>0.79999999999995453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3794.68</v>
      </c>
      <c r="D177" s="1">
        <f>'PR-RAS'!E181</f>
        <v>4495.13</v>
      </c>
      <c r="E177" s="1">
        <v>0</v>
      </c>
      <c r="F177" s="1">
        <v>0</v>
      </c>
      <c r="G177" s="2">
        <f t="shared" si="0"/>
        <v>2250.1494400000001</v>
      </c>
      <c r="H177" s="2">
        <f t="shared" si="1"/>
        <v>0.45000000000027285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679.37</v>
      </c>
      <c r="D178" s="1">
        <f>'PR-RAS'!E182</f>
        <v>908.37</v>
      </c>
      <c r="E178" s="1">
        <v>0</v>
      </c>
      <c r="F178" s="1">
        <v>0</v>
      </c>
      <c r="G178" s="2">
        <f t="shared" si="0"/>
        <v>441.81146999999999</v>
      </c>
      <c r="H178" s="2">
        <f t="shared" si="1"/>
        <v>0.74000000000000909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1373.68</v>
      </c>
      <c r="D179" s="1">
        <f>'PR-RAS'!E183</f>
        <v>0</v>
      </c>
      <c r="E179" s="1">
        <v>0</v>
      </c>
      <c r="F179" s="1">
        <v>0</v>
      </c>
      <c r="G179" s="2">
        <f t="shared" si="0"/>
        <v>244.51504</v>
      </c>
      <c r="H179" s="2">
        <f t="shared" si="1"/>
        <v>0.31999999999993634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624.47</v>
      </c>
      <c r="D180" s="1">
        <f>'PR-RAS'!E184</f>
        <v>240.58</v>
      </c>
      <c r="E180" s="1">
        <v>0</v>
      </c>
      <c r="F180" s="1">
        <v>0</v>
      </c>
      <c r="G180" s="2">
        <f t="shared" si="0"/>
        <v>197.90777</v>
      </c>
      <c r="H180" s="2">
        <f t="shared" si="1"/>
        <v>0.89000000000001478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1296.78</v>
      </c>
      <c r="D181" s="1">
        <f>'PR-RAS'!E185</f>
        <v>1370.79</v>
      </c>
      <c r="E181" s="1">
        <v>0</v>
      </c>
      <c r="F181" s="1">
        <v>0</v>
      </c>
      <c r="G181" s="2">
        <f t="shared" si="0"/>
        <v>726.90479999999991</v>
      </c>
      <c r="H181" s="2">
        <f t="shared" si="1"/>
        <v>0.43000000000006366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214.26</v>
      </c>
      <c r="D182" s="1">
        <f>'PR-RAS'!E186</f>
        <v>403.13</v>
      </c>
      <c r="E182" s="1">
        <v>0</v>
      </c>
      <c r="F182" s="1">
        <v>0</v>
      </c>
      <c r="G182" s="2">
        <f t="shared" si="0"/>
        <v>184.71411999999998</v>
      </c>
      <c r="H182" s="2">
        <f t="shared" si="1"/>
        <v>0.38999999999998636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9233.7900000000009</v>
      </c>
      <c r="D183" s="1">
        <f>'PR-RAS'!E187</f>
        <v>1000</v>
      </c>
      <c r="E183" s="1">
        <v>0</v>
      </c>
      <c r="F183" s="1">
        <v>0</v>
      </c>
      <c r="G183" s="2">
        <f t="shared" si="0"/>
        <v>2044.5497800000001</v>
      </c>
      <c r="H183" s="2">
        <f t="shared" si="1"/>
        <v>0.20999999999912689</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8177.04</v>
      </c>
      <c r="D184" s="1">
        <f>'PR-RAS'!E188</f>
        <v>10838.380000000001</v>
      </c>
      <c r="E184" s="1">
        <v>0</v>
      </c>
      <c r="F184" s="1">
        <v>0</v>
      </c>
      <c r="G184" s="2">
        <f t="shared" si="0"/>
        <v>5463.2454000000007</v>
      </c>
      <c r="H184" s="2">
        <f t="shared" si="1"/>
        <v>0.42000000000098225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9.08</v>
      </c>
      <c r="D187" s="1">
        <f>'PR-RAS'!E191</f>
        <v>184.27</v>
      </c>
      <c r="E187" s="1">
        <v>0</v>
      </c>
      <c r="F187" s="1">
        <v>0</v>
      </c>
      <c r="G187" s="2">
        <f t="shared" si="0"/>
        <v>70.237319999999997</v>
      </c>
      <c r="H187" s="2">
        <f t="shared" si="1"/>
        <v>0.3500000000000103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33.18</v>
      </c>
      <c r="D188" s="1">
        <f>'PR-RAS'!E192</f>
        <v>98.27</v>
      </c>
      <c r="E188" s="1">
        <v>0</v>
      </c>
      <c r="F188" s="1">
        <v>0</v>
      </c>
      <c r="G188" s="2">
        <f t="shared" si="0"/>
        <v>42.957639999999998</v>
      </c>
      <c r="H188" s="2">
        <f t="shared" si="1"/>
        <v>0.44999999999999574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1357.09</v>
      </c>
      <c r="D189" s="1">
        <f>'PR-RAS'!E193</f>
        <v>1648.85</v>
      </c>
      <c r="E189" s="1">
        <v>0</v>
      </c>
      <c r="F189" s="1">
        <v>0</v>
      </c>
      <c r="G189" s="2">
        <f t="shared" si="0"/>
        <v>875.10051999999996</v>
      </c>
      <c r="H189" s="2">
        <f t="shared" si="1"/>
        <v>0.24000000000000909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144.27000000000001</v>
      </c>
      <c r="D190" s="1">
        <f>'PR-RAS'!E194</f>
        <v>398.15</v>
      </c>
      <c r="E190" s="1">
        <v>0</v>
      </c>
      <c r="F190" s="1">
        <v>0</v>
      </c>
      <c r="G190" s="2">
        <f t="shared" si="0"/>
        <v>177.76773</v>
      </c>
      <c r="H190" s="2">
        <f t="shared" si="1"/>
        <v>0.41999999999998749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6633.42</v>
      </c>
      <c r="D191" s="1">
        <f>'PR-RAS'!E195</f>
        <v>8508.84</v>
      </c>
      <c r="E191" s="1">
        <v>0</v>
      </c>
      <c r="F191" s="1">
        <v>0</v>
      </c>
      <c r="G191" s="2">
        <f t="shared" si="0"/>
        <v>4493.7089999999998</v>
      </c>
      <c r="H191" s="2">
        <f t="shared" si="1"/>
        <v>0.57999999999992724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0.69000000000000006</v>
      </c>
      <c r="D192" s="1">
        <f>'PR-RAS'!E196</f>
        <v>18.62</v>
      </c>
      <c r="E192" s="1">
        <v>0</v>
      </c>
      <c r="F192" s="1">
        <v>0</v>
      </c>
      <c r="G192" s="2">
        <f t="shared" si="0"/>
        <v>7.2446299999999999</v>
      </c>
      <c r="H192" s="2">
        <f t="shared" si="1"/>
        <v>0.68999999999999895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0.69000000000000006</v>
      </c>
      <c r="D206" s="1">
        <f>'PR-RAS'!E210</f>
        <v>18.62</v>
      </c>
      <c r="E206" s="1">
        <v>0</v>
      </c>
      <c r="F206" s="1">
        <v>0</v>
      </c>
      <c r="G206" s="2">
        <f t="shared" si="0"/>
        <v>7.7756499999999997</v>
      </c>
      <c r="H206" s="2">
        <f t="shared" si="1"/>
        <v>0.68999999999999895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0.64</v>
      </c>
      <c r="D207" s="1">
        <f>'PR-RAS'!E211</f>
        <v>18.62</v>
      </c>
      <c r="E207" s="1">
        <v>0</v>
      </c>
      <c r="F207" s="1">
        <v>0</v>
      </c>
      <c r="G207" s="2">
        <f t="shared" si="0"/>
        <v>7.80328</v>
      </c>
      <c r="H207" s="2">
        <f t="shared" si="1"/>
        <v>0.73999999999999899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0.05</v>
      </c>
      <c r="D208" s="1">
        <f>'PR-RAS'!E212</f>
        <v>0</v>
      </c>
      <c r="E208" s="1">
        <v>0</v>
      </c>
      <c r="F208" s="1">
        <v>0</v>
      </c>
      <c r="G208" s="2">
        <f t="shared" si="0"/>
        <v>1.035E-2</v>
      </c>
      <c r="H208" s="2">
        <f t="shared" si="1"/>
        <v>0.05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437003.59</v>
      </c>
      <c r="D285" s="1">
        <f>'PR-RAS'!E289</f>
        <v>457513.45</v>
      </c>
      <c r="E285" s="1">
        <v>0</v>
      </c>
      <c r="F285" s="1">
        <v>0</v>
      </c>
      <c r="G285" s="2">
        <f t="shared" si="8"/>
        <v>383976.65915999998</v>
      </c>
      <c r="H285" s="2">
        <f t="shared" si="9"/>
        <v>0.85999999998603016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779.12000000005355</v>
      </c>
      <c r="E286" s="1">
        <v>0</v>
      </c>
      <c r="F286" s="1">
        <v>0</v>
      </c>
      <c r="G286" s="2">
        <f t="shared" si="8"/>
        <v>444.09840000003049</v>
      </c>
      <c r="H286" s="2">
        <f t="shared" si="9"/>
        <v>0.12000000005355105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20845.320000000007</v>
      </c>
      <c r="D287" s="1">
        <f>'PR-RAS'!E291</f>
        <v>0</v>
      </c>
      <c r="E287" s="1">
        <v>0</v>
      </c>
      <c r="F287" s="1">
        <v>0</v>
      </c>
      <c r="G287" s="2">
        <f t="shared" si="8"/>
        <v>5961.7615200000018</v>
      </c>
      <c r="H287" s="2">
        <f t="shared" si="9"/>
        <v>0.32000000000698492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33696.15</v>
      </c>
      <c r="D288" s="1">
        <f>'PR-RAS'!E292</f>
        <v>4707.29</v>
      </c>
      <c r="E288" s="1">
        <v>0</v>
      </c>
      <c r="F288" s="1">
        <v>0</v>
      </c>
      <c r="G288" s="2">
        <f t="shared" si="8"/>
        <v>12372.77951</v>
      </c>
      <c r="H288" s="2">
        <f t="shared" si="9"/>
        <v>0.44000000000141881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822.88</v>
      </c>
      <c r="D291" s="1">
        <f>'PR-RAS'!E295</f>
        <v>803.41</v>
      </c>
      <c r="E291" s="1">
        <v>0</v>
      </c>
      <c r="F291" s="1">
        <v>0</v>
      </c>
      <c r="G291" s="2">
        <f t="shared" si="8"/>
        <v>704.61299999999994</v>
      </c>
      <c r="H291" s="2">
        <f t="shared" si="9"/>
        <v>0.52999999999997272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5653.99</v>
      </c>
      <c r="D345" s="1">
        <f>'PR-RAS'!E350</f>
        <v>9102.82</v>
      </c>
      <c r="E345" s="1">
        <v>0</v>
      </c>
      <c r="F345" s="1">
        <v>0</v>
      </c>
      <c r="G345" s="2">
        <f t="shared" si="8"/>
        <v>8207.7127199999977</v>
      </c>
      <c r="H345" s="2">
        <f t="shared" si="9"/>
        <v>0.19000000000050932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5653.99</v>
      </c>
      <c r="D358" s="1">
        <f>'PR-RAS'!E363</f>
        <v>9102.82</v>
      </c>
      <c r="E358" s="1">
        <v>0</v>
      </c>
      <c r="F358" s="1">
        <v>0</v>
      </c>
      <c r="G358" s="2">
        <f t="shared" si="8"/>
        <v>8517.8879099999995</v>
      </c>
      <c r="H358" s="2">
        <f t="shared" si="9"/>
        <v>0.19000000000050932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5653.99</v>
      </c>
      <c r="D364" s="1">
        <f>'PR-RAS'!E369</f>
        <v>9043.4699999999993</v>
      </c>
      <c r="E364" s="1">
        <v>0</v>
      </c>
      <c r="F364" s="1">
        <v>0</v>
      </c>
      <c r="G364" s="2">
        <f t="shared" si="8"/>
        <v>8617.95759</v>
      </c>
      <c r="H364" s="2">
        <f t="shared" si="9"/>
        <v>0.47999999999956344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5653.99</v>
      </c>
      <c r="D371" s="1">
        <f>'PR-RAS'!E376</f>
        <v>9043.4699999999993</v>
      </c>
      <c r="E371" s="1">
        <v>0</v>
      </c>
      <c r="F371" s="1">
        <v>0</v>
      </c>
      <c r="G371" s="2">
        <f t="shared" si="8"/>
        <v>8784.1440999999995</v>
      </c>
      <c r="H371" s="2">
        <f t="shared" si="9"/>
        <v>0.47999999999956344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59.35</v>
      </c>
      <c r="E378" s="1">
        <v>0</v>
      </c>
      <c r="F378" s="1">
        <v>0</v>
      </c>
      <c r="G378" s="2">
        <f t="shared" si="8"/>
        <v>44.749900000000004</v>
      </c>
      <c r="H378" s="2">
        <f t="shared" si="9"/>
        <v>0.35000000000000142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59.35</v>
      </c>
      <c r="E379" s="1">
        <v>0</v>
      </c>
      <c r="F379" s="1">
        <v>0</v>
      </c>
      <c r="G379" s="2">
        <f t="shared" si="8"/>
        <v>44.868600000000001</v>
      </c>
      <c r="H379" s="2">
        <f t="shared" si="9"/>
        <v>0.35000000000000142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5653.99</v>
      </c>
      <c r="D403" s="1">
        <f>'PR-RAS'!E408</f>
        <v>9102.82</v>
      </c>
      <c r="E403" s="1">
        <v>0</v>
      </c>
      <c r="F403" s="1">
        <v>0</v>
      </c>
      <c r="G403" s="2">
        <f t="shared" si="8"/>
        <v>9591.5712599999988</v>
      </c>
      <c r="H403" s="2">
        <f t="shared" si="9"/>
        <v>0.19000000000050932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416158.27</v>
      </c>
      <c r="D407" s="1">
        <f>'PR-RAS'!E412</f>
        <v>458292.57000000007</v>
      </c>
      <c r="E407" s="1">
        <v>0</v>
      </c>
      <c r="F407" s="1">
        <v>0</v>
      </c>
      <c r="G407" s="2">
        <f t="shared" si="8"/>
        <v>541093.82446000015</v>
      </c>
      <c r="H407" s="2">
        <f t="shared" si="9"/>
        <v>0.69999999995343387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442657.58</v>
      </c>
      <c r="D408" s="1">
        <f>'PR-RAS'!E413</f>
        <v>466616.27</v>
      </c>
      <c r="E408" s="1">
        <v>0</v>
      </c>
      <c r="F408" s="1">
        <v>0</v>
      </c>
      <c r="G408" s="2">
        <f t="shared" si="8"/>
        <v>559987.27884000004</v>
      </c>
      <c r="H408" s="2">
        <f t="shared" si="9"/>
        <v>0.69000000000232831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26499.309999999998</v>
      </c>
      <c r="D410" s="1">
        <f>'PR-RAS'!E415</f>
        <v>8323.6999999999534</v>
      </c>
      <c r="E410" s="1">
        <v>0</v>
      </c>
      <c r="F410" s="1">
        <v>0</v>
      </c>
      <c r="G410" s="2">
        <f t="shared" si="8"/>
        <v>17647.004389999958</v>
      </c>
      <c r="H410" s="2">
        <f t="shared" si="9"/>
        <v>0.61000000004423782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33696.15</v>
      </c>
      <c r="D411" s="1">
        <f>'PR-RAS'!E416</f>
        <v>4707.29</v>
      </c>
      <c r="E411" s="1">
        <v>0</v>
      </c>
      <c r="F411" s="1">
        <v>0</v>
      </c>
      <c r="G411" s="2">
        <f t="shared" si="8"/>
        <v>17675.399300000001</v>
      </c>
      <c r="H411" s="2">
        <f t="shared" si="9"/>
        <v>0.44000000000141881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416158.27</v>
      </c>
      <c r="D633" s="1">
        <f>'PR-RAS'!E639</f>
        <v>458292.57000000007</v>
      </c>
      <c r="E633" s="1">
        <v>0</v>
      </c>
      <c r="F633" s="1">
        <v>0</v>
      </c>
      <c r="G633" s="2">
        <f t="shared" si="10"/>
        <v>842293.83512000006</v>
      </c>
      <c r="H633" s="2">
        <f t="shared" si="11"/>
        <v>0.69999999995343387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442657.58</v>
      </c>
      <c r="D634" s="1">
        <f>'PR-RAS'!E640</f>
        <v>466616.27</v>
      </c>
      <c r="E634" s="1">
        <v>0</v>
      </c>
      <c r="F634" s="1">
        <v>0</v>
      </c>
      <c r="G634" s="2">
        <f t="shared" si="10"/>
        <v>870938.44596000004</v>
      </c>
      <c r="H634" s="2">
        <f t="shared" si="11"/>
        <v>0.69000000000232831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26499.309999999998</v>
      </c>
      <c r="D636" s="1">
        <f>'PR-RAS'!E642</f>
        <v>8323.6999999999534</v>
      </c>
      <c r="E636" s="1">
        <v>0</v>
      </c>
      <c r="F636" s="1">
        <v>0</v>
      </c>
      <c r="G636" s="2">
        <f t="shared" si="10"/>
        <v>27398.160849999938</v>
      </c>
      <c r="H636" s="2">
        <f t="shared" si="11"/>
        <v>0.61000000004423782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33696.15</v>
      </c>
      <c r="D637" s="1">
        <f>'PR-RAS'!E643</f>
        <v>4707.29</v>
      </c>
      <c r="E637" s="1">
        <v>0</v>
      </c>
      <c r="F637" s="1">
        <v>0</v>
      </c>
      <c r="G637" s="2">
        <f t="shared" si="10"/>
        <v>27418.424280000003</v>
      </c>
      <c r="H637" s="2">
        <f t="shared" si="11"/>
        <v>0.44000000000141881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7196.8400000000038</v>
      </c>
      <c r="D639" s="1">
        <f>'PR-RAS'!E645</f>
        <v>0</v>
      </c>
      <c r="E639" s="1">
        <v>0</v>
      </c>
      <c r="F639" s="1">
        <v>0</v>
      </c>
      <c r="G639" s="2">
        <f t="shared" si="10"/>
        <v>4591.5839200000028</v>
      </c>
      <c r="H639" s="2">
        <f t="shared" si="11"/>
        <v>0.1599999999962165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3616.4099999999535</v>
      </c>
      <c r="E640" s="1">
        <v>0</v>
      </c>
      <c r="F640" s="1">
        <v>0</v>
      </c>
      <c r="G640" s="2">
        <f t="shared" si="10"/>
        <v>4621.7719799999404</v>
      </c>
      <c r="H640" s="2">
        <f t="shared" si="11"/>
        <v>0.40999999995347025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73069.11</v>
      </c>
      <c r="E641" s="1">
        <v>0</v>
      </c>
      <c r="F641" s="1">
        <v>0</v>
      </c>
      <c r="G641" s="2">
        <f t="shared" si="10"/>
        <v>93528.460800000001</v>
      </c>
      <c r="H641" s="2">
        <f t="shared" si="11"/>
        <v>0.11000000000058208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12923.59</v>
      </c>
      <c r="D643" s="1">
        <f>'PR-RAS'!E650</f>
        <v>6438.15</v>
      </c>
      <c r="E643" s="1">
        <v>0</v>
      </c>
      <c r="F643" s="1">
        <v>0</v>
      </c>
      <c r="G643" s="2">
        <f t="shared" si="10"/>
        <v>16563.52938</v>
      </c>
      <c r="H643" s="2">
        <f t="shared" si="11"/>
        <v>0.55999999999949068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12923.59</v>
      </c>
      <c r="D644" s="1">
        <f>'PR-RAS'!E651</f>
        <v>6438.15</v>
      </c>
      <c r="E644" s="1">
        <v>0</v>
      </c>
      <c r="F644" s="1">
        <v>0</v>
      </c>
      <c r="G644" s="2">
        <f t="shared" si="10"/>
        <v>16589.329269999998</v>
      </c>
      <c r="H644" s="2">
        <f t="shared" si="11"/>
        <v>0.55999999999949068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51</v>
      </c>
      <c r="D647" s="1">
        <f>'PR-RAS'!E654</f>
        <v>51</v>
      </c>
      <c r="E647" s="1">
        <v>0</v>
      </c>
      <c r="F647" s="1">
        <v>0</v>
      </c>
      <c r="G647" s="2">
        <f t="shared" si="10"/>
        <v>98.838000000000008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38</v>
      </c>
      <c r="D649" s="1">
        <f>'PR-RAS'!E656</f>
        <v>38</v>
      </c>
      <c r="E649" s="1">
        <v>0</v>
      </c>
      <c r="F649" s="1">
        <v>0</v>
      </c>
      <c r="G649" s="2">
        <f t="shared" si="10"/>
        <v>73.872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377518.68</v>
      </c>
      <c r="D668" s="1">
        <f>'PR-RAS'!E675</f>
        <v>417743.9</v>
      </c>
      <c r="E668" s="1">
        <v>0</v>
      </c>
      <c r="F668" s="1">
        <v>0</v>
      </c>
      <c r="G668" s="2">
        <f t="shared" si="10"/>
        <v>809075.32215999998</v>
      </c>
      <c r="H668" s="2">
        <f t="shared" si="11"/>
        <v>0.41999999998370185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553.15</v>
      </c>
      <c r="D703" s="1">
        <f>'PR-RAS'!E710</f>
        <v>13.27</v>
      </c>
      <c r="E703" s="1">
        <v>0</v>
      </c>
      <c r="F703" s="1">
        <v>0</v>
      </c>
      <c r="G703" s="2">
        <f t="shared" si="10"/>
        <v>406.94237999999996</v>
      </c>
      <c r="H703" s="2">
        <f t="shared" si="11"/>
        <v>0.41999999999997684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2006.29</v>
      </c>
      <c r="E709" s="1">
        <v>0</v>
      </c>
      <c r="F709" s="1">
        <v>0</v>
      </c>
      <c r="G709" s="2">
        <f t="shared" si="10"/>
        <v>2840.9066399999997</v>
      </c>
      <c r="H709" s="2">
        <f t="shared" si="11"/>
        <v>0.28999999999996362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4602.37</v>
      </c>
      <c r="D711" s="1">
        <f>'PR-RAS'!E718</f>
        <v>5687.56</v>
      </c>
      <c r="E711" s="1">
        <v>0</v>
      </c>
      <c r="F711" s="1">
        <v>0</v>
      </c>
      <c r="G711" s="2">
        <f t="shared" si="10"/>
        <v>11344.017900000001</v>
      </c>
      <c r="H711" s="2">
        <f t="shared" si="11"/>
        <v>0.80999999999949068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371.62</v>
      </c>
      <c r="D713" s="1">
        <f>'PR-RAS'!E720</f>
        <v>0</v>
      </c>
      <c r="E713" s="1">
        <v>0</v>
      </c>
      <c r="F713" s="1">
        <v>0</v>
      </c>
      <c r="G713" s="2">
        <f t="shared" si="10"/>
        <v>264.59343999999999</v>
      </c>
      <c r="H713" s="2">
        <f t="shared" si="11"/>
        <v>0.37999999999999545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491.74</v>
      </c>
      <c r="D715" s="1">
        <f>'PR-RAS'!E722</f>
        <v>0</v>
      </c>
      <c r="E715" s="1">
        <v>0</v>
      </c>
      <c r="F715" s="1">
        <v>0</v>
      </c>
      <c r="G715" s="2">
        <f t="shared" si="10"/>
        <v>351.10235999999998</v>
      </c>
      <c r="H715" s="2">
        <f t="shared" si="11"/>
        <v>0.25999999999999091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75295.34</v>
      </c>
      <c r="D1480" s="6"/>
      <c r="E1480" s="6">
        <v>0</v>
      </c>
      <c r="F1480" s="6">
        <v>0</v>
      </c>
      <c r="G1480" s="7">
        <f t="shared" ref="G1480:G1580" si="34">B1480/1000*C1480</f>
        <v>75.295339999999996</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484407.23000000004</v>
      </c>
      <c r="D1481" s="1">
        <v>0</v>
      </c>
      <c r="E1481" s="1">
        <v>0</v>
      </c>
      <c r="F1481" s="1">
        <v>0</v>
      </c>
      <c r="G1481" s="2">
        <f t="shared" si="34"/>
        <v>968.81446000000005</v>
      </c>
      <c r="H1481" s="2">
        <f t="shared" si="35"/>
        <v>0.23000000003958121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475304.41000000003</v>
      </c>
      <c r="D1483" s="1">
        <v>0</v>
      </c>
      <c r="E1483" s="1">
        <v>0</v>
      </c>
      <c r="F1483" s="1">
        <v>0</v>
      </c>
      <c r="G1483" s="2">
        <f t="shared" si="34"/>
        <v>1901.2176400000001</v>
      </c>
      <c r="H1483" s="2">
        <f t="shared" si="35"/>
        <v>0.41000000003259629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419724.53</v>
      </c>
      <c r="D1484" s="1">
        <v>0</v>
      </c>
      <c r="E1484" s="1">
        <v>0</v>
      </c>
      <c r="F1484" s="1">
        <v>0</v>
      </c>
      <c r="G1484" s="2">
        <f t="shared" si="34"/>
        <v>2098.6226500000002</v>
      </c>
      <c r="H1484" s="2">
        <f t="shared" si="35"/>
        <v>0.46999999997206032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41630.51</v>
      </c>
      <c r="D1485" s="1">
        <v>0</v>
      </c>
      <c r="E1485" s="1">
        <v>0</v>
      </c>
      <c r="F1485" s="1">
        <v>0</v>
      </c>
      <c r="G1485" s="2">
        <f t="shared" si="34"/>
        <v>249.78306000000001</v>
      </c>
      <c r="H1485" s="2">
        <f t="shared" si="35"/>
        <v>0.48999999999796273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18.62</v>
      </c>
      <c r="D1486" s="1">
        <v>0</v>
      </c>
      <c r="E1486" s="1">
        <v>0</v>
      </c>
      <c r="F1486" s="1">
        <v>0</v>
      </c>
      <c r="G1486" s="2">
        <f t="shared" si="34"/>
        <v>0.13034000000000001</v>
      </c>
      <c r="H1486" s="2">
        <f t="shared" si="35"/>
        <v>0.37999999999999901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13930.75</v>
      </c>
      <c r="D1491" s="1">
        <v>0</v>
      </c>
      <c r="E1491" s="1">
        <v>0</v>
      </c>
      <c r="F1491" s="1">
        <v>0</v>
      </c>
      <c r="G1491" s="2">
        <f t="shared" si="34"/>
        <v>167.16900000000001</v>
      </c>
      <c r="H1491" s="2">
        <f t="shared" si="35"/>
        <v>0.25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9102.82</v>
      </c>
      <c r="D1492" s="1">
        <v>0</v>
      </c>
      <c r="E1492" s="1">
        <v>0</v>
      </c>
      <c r="F1492" s="1">
        <v>0</v>
      </c>
      <c r="G1492" s="2">
        <f t="shared" si="34"/>
        <v>118.33665999999999</v>
      </c>
      <c r="H1492" s="2">
        <f t="shared" si="35"/>
        <v>0.18000000000029104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481710.83</v>
      </c>
      <c r="D1499" s="1">
        <v>0</v>
      </c>
      <c r="E1499" s="1">
        <v>0</v>
      </c>
      <c r="F1499" s="1">
        <v>0</v>
      </c>
      <c r="G1499" s="2">
        <f t="shared" si="34"/>
        <v>9634.2165999999997</v>
      </c>
      <c r="H1499" s="2">
        <f t="shared" si="35"/>
        <v>0.16999999998370185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472608.01</v>
      </c>
      <c r="D1501" s="1">
        <v>0</v>
      </c>
      <c r="E1501" s="1">
        <v>0</v>
      </c>
      <c r="F1501" s="1">
        <v>0</v>
      </c>
      <c r="G1501" s="2">
        <f t="shared" si="34"/>
        <v>10397.37622</v>
      </c>
      <c r="H1501" s="2">
        <f t="shared" si="35"/>
        <v>1.0000000009313226E-2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416619.5</v>
      </c>
      <c r="D1502" s="1">
        <v>0</v>
      </c>
      <c r="E1502" s="1">
        <v>0</v>
      </c>
      <c r="F1502" s="1">
        <v>0</v>
      </c>
      <c r="G1502" s="2">
        <f t="shared" si="34"/>
        <v>9582.2484999999997</v>
      </c>
      <c r="H1502" s="2">
        <f t="shared" si="35"/>
        <v>0.5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41885.800000000003</v>
      </c>
      <c r="D1503" s="1">
        <v>0</v>
      </c>
      <c r="E1503" s="1">
        <v>0</v>
      </c>
      <c r="F1503" s="1">
        <v>0</v>
      </c>
      <c r="G1503" s="2">
        <f t="shared" si="34"/>
        <v>1005.2592000000001</v>
      </c>
      <c r="H1503" s="2">
        <f t="shared" si="35"/>
        <v>0.19999999999708962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18.62</v>
      </c>
      <c r="D1504" s="1">
        <v>0</v>
      </c>
      <c r="E1504" s="1">
        <v>0</v>
      </c>
      <c r="F1504" s="1">
        <v>0</v>
      </c>
      <c r="G1504" s="2">
        <f t="shared" si="34"/>
        <v>0.46550000000000002</v>
      </c>
      <c r="H1504" s="2">
        <f t="shared" si="35"/>
        <v>0.37999999999999901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14084.09</v>
      </c>
      <c r="D1509" s="1">
        <v>0</v>
      </c>
      <c r="E1509" s="1">
        <v>0</v>
      </c>
      <c r="F1509" s="1">
        <v>0</v>
      </c>
      <c r="G1509" s="2">
        <f t="shared" si="34"/>
        <v>422.52269999999999</v>
      </c>
      <c r="H1509" s="2">
        <f t="shared" si="35"/>
        <v>9.0000000000145519E-2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9102.82</v>
      </c>
      <c r="D1510" s="1">
        <v>0</v>
      </c>
      <c r="E1510" s="1">
        <v>0</v>
      </c>
      <c r="F1510" s="1">
        <v>0</v>
      </c>
      <c r="G1510" s="2">
        <f t="shared" si="34"/>
        <v>282.18741999999997</v>
      </c>
      <c r="H1510" s="2">
        <f t="shared" si="35"/>
        <v>0.18000000000029104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77991.740000000049</v>
      </c>
      <c r="D1517" s="1">
        <v>0</v>
      </c>
      <c r="E1517" s="1">
        <v>0</v>
      </c>
      <c r="F1517" s="1">
        <v>0</v>
      </c>
      <c r="G1517" s="2">
        <f t="shared" si="34"/>
        <v>2963.6861200000017</v>
      </c>
      <c r="H1517" s="2">
        <f t="shared" si="35"/>
        <v>0.25999999995110556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77991.740000000005</v>
      </c>
      <c r="D1576" s="1">
        <v>0</v>
      </c>
      <c r="E1576" s="1">
        <v>0</v>
      </c>
      <c r="F1576" s="1">
        <v>0</v>
      </c>
      <c r="G1576" s="2">
        <f t="shared" si="34"/>
        <v>7565.1987800000006</v>
      </c>
      <c r="H1576" s="2">
        <f t="shared" si="35"/>
        <v>0.25999999999476131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77991.740000000005</v>
      </c>
      <c r="D1578" s="1">
        <v>0</v>
      </c>
      <c r="E1578" s="1">
        <v>0</v>
      </c>
      <c r="F1578" s="1">
        <v>0</v>
      </c>
      <c r="G1578" s="2">
        <f t="shared" si="34"/>
        <v>7721.1822600000005</v>
      </c>
      <c r="H1578" s="2">
        <f t="shared" si="35"/>
        <v>0.25999999999476131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3300</v>
      </c>
      <c r="B1" s="377"/>
      <c r="C1" s="377"/>
    </row>
    <row r="2" spans="1:17" ht="33" customHeight="1" x14ac:dyDescent="0.2">
      <c r="A2" s="378" t="s">
        <v>3301</v>
      </c>
      <c r="B2" s="379"/>
      <c r="C2" s="371"/>
      <c r="D2" s="4"/>
      <c r="E2" s="4"/>
      <c r="F2" s="4"/>
      <c r="G2" s="4"/>
      <c r="H2" s="4"/>
      <c r="I2" s="4"/>
      <c r="J2" s="4"/>
      <c r="K2" s="4"/>
      <c r="L2" s="4"/>
      <c r="M2" s="4"/>
      <c r="N2" s="4"/>
      <c r="O2" s="4"/>
      <c r="P2" s="4"/>
      <c r="Q2" s="4"/>
    </row>
    <row r="3" spans="1:17" ht="18.75" customHeight="1" x14ac:dyDescent="0.2">
      <c r="A3" s="304" t="s">
        <v>3302</v>
      </c>
      <c r="B3" s="380"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5" t="s">
        <v>3384</v>
      </c>
      <c r="C46" s="371"/>
      <c r="D46" s="41"/>
      <c r="E46" s="4"/>
      <c r="F46" s="4"/>
      <c r="G46" s="4"/>
      <c r="H46" s="4"/>
      <c r="I46" s="4"/>
      <c r="J46" s="4"/>
      <c r="K46" s="4"/>
      <c r="L46" s="4"/>
      <c r="M46" s="4"/>
      <c r="N46" s="4"/>
      <c r="O46" s="4"/>
      <c r="P46" s="4"/>
      <c r="Q46" s="4"/>
    </row>
    <row r="47" spans="1:17" ht="66" hidden="1" customHeight="1" x14ac:dyDescent="0.2">
      <c r="A47" s="46" t="s">
        <v>3385</v>
      </c>
      <c r="B47" s="376" t="s">
        <v>3386</v>
      </c>
      <c r="C47" s="376"/>
      <c r="D47" s="4"/>
      <c r="E47" s="4"/>
      <c r="F47" s="4"/>
      <c r="G47" s="4"/>
      <c r="H47" s="4"/>
      <c r="I47" s="4"/>
      <c r="J47" s="4"/>
      <c r="K47" s="4"/>
      <c r="L47" s="4"/>
      <c r="M47" s="4"/>
      <c r="N47" s="4"/>
      <c r="O47" s="4"/>
      <c r="P47" s="4"/>
      <c r="Q47" s="4"/>
    </row>
    <row r="48" spans="1:17" ht="123.75" customHeight="1" x14ac:dyDescent="0.2">
      <c r="A48" s="267" t="s">
        <v>3387</v>
      </c>
      <c r="B48" s="374" t="s">
        <v>3388</v>
      </c>
      <c r="C48" s="373"/>
      <c r="D48" s="4"/>
      <c r="E48" s="4"/>
      <c r="F48" s="4"/>
      <c r="G48" s="4"/>
      <c r="H48" s="4"/>
      <c r="I48" s="4"/>
      <c r="J48" s="4"/>
      <c r="K48" s="4"/>
      <c r="L48" s="4"/>
      <c r="M48" s="4"/>
      <c r="N48" s="4"/>
      <c r="O48" s="4"/>
      <c r="P48" s="4"/>
      <c r="Q48" s="4"/>
    </row>
    <row r="49" spans="1:17" ht="34.5" customHeight="1" x14ac:dyDescent="0.2">
      <c r="A49" s="267" t="s">
        <v>3389</v>
      </c>
      <c r="B49" s="372" t="s">
        <v>3390</v>
      </c>
      <c r="C49" s="373"/>
      <c r="D49" s="4"/>
      <c r="E49" s="4"/>
      <c r="F49" s="4"/>
      <c r="G49" s="4"/>
      <c r="H49" s="4"/>
      <c r="I49" s="4"/>
      <c r="J49" s="4"/>
      <c r="K49" s="4"/>
      <c r="L49" s="4"/>
      <c r="M49" s="4"/>
      <c r="N49" s="4"/>
      <c r="O49" s="4"/>
      <c r="P49" s="4"/>
      <c r="Q49" s="4"/>
    </row>
    <row r="50" spans="1:17" ht="34.5" customHeight="1" x14ac:dyDescent="0.2">
      <c r="A50" s="267" t="s">
        <v>3391</v>
      </c>
      <c r="B50" s="372" t="s">
        <v>3392</v>
      </c>
      <c r="C50" s="373"/>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18635</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416158.27</v>
      </c>
      <c r="I16" s="170">
        <f>'PR-RAS'!E6</f>
        <v>458292.57000000007</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437003.59</v>
      </c>
      <c r="I17" s="170">
        <f>'PR-RAS'!E151</f>
        <v>457513.45</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7196.8400000000038</v>
      </c>
      <c r="I18" s="170">
        <f>'PR-RAS'!E645</f>
        <v>0</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3616.4099999999535</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75295.34</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77991.740000000049</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77991.740000000005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910" zoomScaleNormal="100" workbookViewId="0">
      <selection activeCell="G983" sqref="G98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416158.27</v>
      </c>
      <c r="E6" s="51">
        <f>E7+E44+E50+E82+E106+E124+E133+E139</f>
        <v>458292.57000000007</v>
      </c>
      <c r="F6" s="52">
        <f t="shared" ref="F6:F131" si="0">IF(D6&lt;&gt;0,IF(E6/D6&gt;=100,"&gt;&gt;100",E6/D6*100),"-")</f>
        <v>110.12458553328763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377518.68</v>
      </c>
      <c r="E50" s="51">
        <f>E51+E54+E59+E62+E65+E68+E71+E74+E77</f>
        <v>417743.9</v>
      </c>
      <c r="F50" s="52">
        <f t="shared" si="0"/>
        <v>110.65516016320041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377518.68</v>
      </c>
      <c r="E68" s="51">
        <f t="shared" si="15"/>
        <v>417743.9</v>
      </c>
      <c r="F68" s="52">
        <f t="shared" si="0"/>
        <v>110.65516016320041</v>
      </c>
    </row>
    <row r="69" spans="1:6" ht="12.75" customHeight="1" x14ac:dyDescent="0.2">
      <c r="A69" s="53" t="s">
        <v>184</v>
      </c>
      <c r="B69" s="85" t="s">
        <v>185</v>
      </c>
      <c r="C69" s="50" t="s">
        <v>184</v>
      </c>
      <c r="D69" s="242">
        <v>377518.68</v>
      </c>
      <c r="E69" s="242">
        <v>417743.9</v>
      </c>
      <c r="F69" s="52">
        <f t="shared" si="0"/>
        <v>110.65516016320041</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553.15</v>
      </c>
      <c r="E106" s="51">
        <f t="shared" si="23"/>
        <v>13.27</v>
      </c>
      <c r="F106" s="52">
        <f t="shared" si="0"/>
        <v>2.3989876163789208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553.15</v>
      </c>
      <c r="E112" s="51">
        <f t="shared" si="25"/>
        <v>13.27</v>
      </c>
      <c r="F112" s="52">
        <f t="shared" si="0"/>
        <v>2.3989876163789208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553.15</v>
      </c>
      <c r="E117" s="242">
        <v>13.27</v>
      </c>
      <c r="F117" s="52">
        <f t="shared" si="0"/>
        <v>2.3989876163789208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7876.25</v>
      </c>
      <c r="E124" s="51">
        <f t="shared" si="27"/>
        <v>8949.2000000000007</v>
      </c>
      <c r="F124" s="52">
        <f t="shared" si="0"/>
        <v>113.62259958736709</v>
      </c>
    </row>
    <row r="125" spans="1:6" ht="12.75" customHeight="1" x14ac:dyDescent="0.2">
      <c r="A125" s="53">
        <v>661</v>
      </c>
      <c r="B125" s="86" t="s">
        <v>296</v>
      </c>
      <c r="C125" s="50" t="s">
        <v>297</v>
      </c>
      <c r="D125" s="51">
        <f t="shared" ref="D125:E125" si="28">SUM(D126:D127)</f>
        <v>2072.15</v>
      </c>
      <c r="E125" s="51">
        <f t="shared" si="28"/>
        <v>2780.68</v>
      </c>
      <c r="F125" s="52">
        <f t="shared" si="0"/>
        <v>134.19298795936587</v>
      </c>
    </row>
    <row r="126" spans="1:6" ht="12.75" customHeight="1" x14ac:dyDescent="0.2">
      <c r="A126" s="53">
        <v>6614</v>
      </c>
      <c r="B126" s="86" t="s">
        <v>298</v>
      </c>
      <c r="C126" s="50" t="s">
        <v>299</v>
      </c>
      <c r="D126" s="242">
        <v>34.51</v>
      </c>
      <c r="E126" s="242">
        <v>19.87</v>
      </c>
      <c r="F126" s="52">
        <f t="shared" si="0"/>
        <v>57.577513764126344</v>
      </c>
    </row>
    <row r="127" spans="1:6" ht="12.75" customHeight="1" x14ac:dyDescent="0.2">
      <c r="A127" s="53">
        <v>6615</v>
      </c>
      <c r="B127" s="86" t="s">
        <v>300</v>
      </c>
      <c r="C127" s="50" t="s">
        <v>301</v>
      </c>
      <c r="D127" s="242">
        <v>2037.64</v>
      </c>
      <c r="E127" s="242">
        <v>2760.81</v>
      </c>
      <c r="F127" s="52">
        <f t="shared" si="0"/>
        <v>135.490567519287</v>
      </c>
    </row>
    <row r="128" spans="1:6" ht="24" x14ac:dyDescent="0.2">
      <c r="A128" s="53">
        <v>663</v>
      </c>
      <c r="B128" s="231" t="s">
        <v>302</v>
      </c>
      <c r="C128" s="50" t="s">
        <v>303</v>
      </c>
      <c r="D128" s="51">
        <f t="shared" ref="D128:E128" si="29">SUM(D129:D132)</f>
        <v>5804.1</v>
      </c>
      <c r="E128" s="51">
        <f t="shared" si="29"/>
        <v>6168.52</v>
      </c>
      <c r="F128" s="52">
        <f t="shared" si="0"/>
        <v>106.27866508158026</v>
      </c>
    </row>
    <row r="129" spans="1:6" ht="12.75" customHeight="1" x14ac:dyDescent="0.2">
      <c r="A129" s="53">
        <v>6631</v>
      </c>
      <c r="B129" s="86" t="s">
        <v>304</v>
      </c>
      <c r="C129" s="50" t="s">
        <v>305</v>
      </c>
      <c r="D129" s="242">
        <v>5804.1</v>
      </c>
      <c r="E129" s="242">
        <v>6168.52</v>
      </c>
      <c r="F129" s="52">
        <f t="shared" si="0"/>
        <v>106.27866508158026</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30210.190000000002</v>
      </c>
      <c r="E133" s="51">
        <f t="shared" si="30"/>
        <v>31586.2</v>
      </c>
      <c r="F133" s="52">
        <f t="shared" ref="F133:F223" si="31">IF(D133&lt;&gt;0,IF(E133/D133&gt;=100,"&gt;&gt;100",E133/D133*100),"-")</f>
        <v>104.55478763953488</v>
      </c>
    </row>
    <row r="134" spans="1:6" ht="24" x14ac:dyDescent="0.2">
      <c r="A134" s="53">
        <v>671</v>
      </c>
      <c r="B134" s="232" t="s">
        <v>314</v>
      </c>
      <c r="C134" s="50" t="s">
        <v>315</v>
      </c>
      <c r="D134" s="51">
        <f t="shared" ref="D134:E134" si="32">SUM(D135:D137)</f>
        <v>30210.190000000002</v>
      </c>
      <c r="E134" s="51">
        <f t="shared" si="32"/>
        <v>31586.2</v>
      </c>
      <c r="F134" s="52">
        <f t="shared" si="31"/>
        <v>104.55478763953488</v>
      </c>
    </row>
    <row r="135" spans="1:6" ht="12.75" customHeight="1" x14ac:dyDescent="0.2">
      <c r="A135" s="53">
        <v>6711</v>
      </c>
      <c r="B135" s="85" t="s">
        <v>316</v>
      </c>
      <c r="C135" s="50" t="s">
        <v>317</v>
      </c>
      <c r="D135" s="242">
        <v>24556.2</v>
      </c>
      <c r="E135" s="242">
        <v>31586.2</v>
      </c>
      <c r="F135" s="52">
        <f t="shared" si="31"/>
        <v>128.62820794748373</v>
      </c>
    </row>
    <row r="136" spans="1:6" ht="24" x14ac:dyDescent="0.2">
      <c r="A136" s="53">
        <v>6712</v>
      </c>
      <c r="B136" s="232" t="s">
        <v>318</v>
      </c>
      <c r="C136" s="50" t="s">
        <v>319</v>
      </c>
      <c r="D136" s="242">
        <v>5653.99</v>
      </c>
      <c r="E136" s="242"/>
      <c r="F136" s="52">
        <f t="shared" si="31"/>
        <v>0</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437003.59</v>
      </c>
      <c r="E151" s="51">
        <f t="shared" si="35"/>
        <v>457513.45</v>
      </c>
      <c r="F151" s="52">
        <f t="shared" si="31"/>
        <v>104.69329325189295</v>
      </c>
    </row>
    <row r="152" spans="1:6" ht="12.75" customHeight="1" x14ac:dyDescent="0.2">
      <c r="A152" s="53">
        <v>31</v>
      </c>
      <c r="B152" s="85" t="s">
        <v>349</v>
      </c>
      <c r="C152" s="50" t="s">
        <v>35</v>
      </c>
      <c r="D152" s="51">
        <f t="shared" ref="D152:E152" si="36">D153+D158+D159</f>
        <v>372960.39</v>
      </c>
      <c r="E152" s="51">
        <f t="shared" si="36"/>
        <v>414038.69</v>
      </c>
      <c r="F152" s="52">
        <f t="shared" si="31"/>
        <v>111.01411868429246</v>
      </c>
    </row>
    <row r="153" spans="1:6" ht="12.75" customHeight="1" x14ac:dyDescent="0.2">
      <c r="A153" s="53">
        <v>311</v>
      </c>
      <c r="B153" s="85" t="s">
        <v>350</v>
      </c>
      <c r="C153" s="50" t="s">
        <v>351</v>
      </c>
      <c r="D153" s="51">
        <f t="shared" ref="D153:E153" si="37">SUM(D154:D157)</f>
        <v>312271.81</v>
      </c>
      <c r="E153" s="51">
        <f t="shared" si="37"/>
        <v>342802.24</v>
      </c>
      <c r="F153" s="52">
        <f t="shared" si="31"/>
        <v>109.77687675362051</v>
      </c>
    </row>
    <row r="154" spans="1:6" ht="12.75" customHeight="1" x14ac:dyDescent="0.2">
      <c r="A154" s="53">
        <v>3111</v>
      </c>
      <c r="B154" s="85" t="s">
        <v>352</v>
      </c>
      <c r="C154" s="50" t="s">
        <v>353</v>
      </c>
      <c r="D154" s="242">
        <v>312271.81</v>
      </c>
      <c r="E154" s="242">
        <v>342802.24</v>
      </c>
      <c r="F154" s="52">
        <f t="shared" si="31"/>
        <v>109.77687675362051</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8404.52</v>
      </c>
      <c r="E158" s="242">
        <v>14512.76</v>
      </c>
      <c r="F158" s="52">
        <f t="shared" si="31"/>
        <v>172.67803515251316</v>
      </c>
    </row>
    <row r="159" spans="1:6" ht="12.75" customHeight="1" x14ac:dyDescent="0.2">
      <c r="A159" s="53">
        <v>313</v>
      </c>
      <c r="B159" s="85" t="s">
        <v>362</v>
      </c>
      <c r="C159" s="50" t="s">
        <v>363</v>
      </c>
      <c r="D159" s="51">
        <f t="shared" ref="D159:E159" si="38">SUM(D160:D162)</f>
        <v>52284.06</v>
      </c>
      <c r="E159" s="51">
        <f t="shared" si="38"/>
        <v>56723.69</v>
      </c>
      <c r="F159" s="52">
        <f t="shared" si="31"/>
        <v>108.49136428961333</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52220.31</v>
      </c>
      <c r="E161" s="242">
        <v>56723.69</v>
      </c>
      <c r="F161" s="52">
        <f t="shared" si="31"/>
        <v>108.62380939523339</v>
      </c>
    </row>
    <row r="162" spans="1:6" ht="12.75" customHeight="1" x14ac:dyDescent="0.2">
      <c r="A162" s="53">
        <v>3133</v>
      </c>
      <c r="B162" s="85" t="s">
        <v>367</v>
      </c>
      <c r="C162" s="50" t="s">
        <v>368</v>
      </c>
      <c r="D162" s="242">
        <v>63.75</v>
      </c>
      <c r="E162" s="242"/>
      <c r="F162" s="52">
        <f t="shared" si="31"/>
        <v>0</v>
      </c>
    </row>
    <row r="163" spans="1:6" ht="12.75" customHeight="1" x14ac:dyDescent="0.2">
      <c r="A163" s="53">
        <v>32</v>
      </c>
      <c r="B163" s="85" t="s">
        <v>369</v>
      </c>
      <c r="C163" s="50" t="s">
        <v>370</v>
      </c>
      <c r="D163" s="51">
        <f t="shared" ref="D163:E163" si="39">D164+D169+D177+D187+D188</f>
        <v>64042.51</v>
      </c>
      <c r="E163" s="51">
        <f t="shared" si="39"/>
        <v>43456.14</v>
      </c>
      <c r="F163" s="52">
        <f t="shared" si="31"/>
        <v>67.855148088355691</v>
      </c>
    </row>
    <row r="164" spans="1:6" ht="12.75" customHeight="1" x14ac:dyDescent="0.2">
      <c r="A164" s="53">
        <v>321</v>
      </c>
      <c r="B164" s="85" t="s">
        <v>371</v>
      </c>
      <c r="C164" s="50" t="s">
        <v>372</v>
      </c>
      <c r="D164" s="51">
        <f t="shared" ref="D164:E164" si="40">SUM(D165:D168)</f>
        <v>27081.09</v>
      </c>
      <c r="E164" s="51">
        <f t="shared" si="40"/>
        <v>8918.7900000000009</v>
      </c>
      <c r="F164" s="52">
        <f t="shared" si="31"/>
        <v>32.933644842212779</v>
      </c>
    </row>
    <row r="165" spans="1:6" ht="12.75" customHeight="1" x14ac:dyDescent="0.2">
      <c r="A165" s="53">
        <v>3211</v>
      </c>
      <c r="B165" s="85" t="s">
        <v>373</v>
      </c>
      <c r="C165" s="50" t="s">
        <v>374</v>
      </c>
      <c r="D165" s="242">
        <v>22286.27</v>
      </c>
      <c r="E165" s="242">
        <v>3151.23</v>
      </c>
      <c r="F165" s="52">
        <f t="shared" si="31"/>
        <v>14.139782027230218</v>
      </c>
    </row>
    <row r="166" spans="1:6" ht="12.75" customHeight="1" x14ac:dyDescent="0.2">
      <c r="A166" s="53">
        <v>3212</v>
      </c>
      <c r="B166" s="85" t="s">
        <v>375</v>
      </c>
      <c r="C166" s="50" t="s">
        <v>376</v>
      </c>
      <c r="D166" s="242">
        <v>4602.37</v>
      </c>
      <c r="E166" s="242">
        <v>5687.56</v>
      </c>
      <c r="F166" s="52">
        <f t="shared" si="31"/>
        <v>123.57893867724674</v>
      </c>
    </row>
    <row r="167" spans="1:6" ht="12.75" customHeight="1" x14ac:dyDescent="0.2">
      <c r="A167" s="53">
        <v>3213</v>
      </c>
      <c r="B167" s="85" t="s">
        <v>377</v>
      </c>
      <c r="C167" s="50" t="s">
        <v>378</v>
      </c>
      <c r="D167" s="242">
        <v>192.45</v>
      </c>
      <c r="E167" s="242">
        <v>80</v>
      </c>
      <c r="F167" s="52">
        <f t="shared" si="31"/>
        <v>41.569238763315148</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8954.41</v>
      </c>
      <c r="E169" s="51">
        <f t="shared" si="41"/>
        <v>12843.62</v>
      </c>
      <c r="F169" s="52">
        <f t="shared" si="31"/>
        <v>143.43345904420281</v>
      </c>
    </row>
    <row r="170" spans="1:6" ht="12.75" customHeight="1" x14ac:dyDescent="0.2">
      <c r="A170" s="53">
        <v>3221</v>
      </c>
      <c r="B170" s="85" t="s">
        <v>383</v>
      </c>
      <c r="C170" s="50" t="s">
        <v>384</v>
      </c>
      <c r="D170" s="242">
        <v>3639.04</v>
      </c>
      <c r="E170" s="242">
        <v>4209.3900000000003</v>
      </c>
      <c r="F170" s="52">
        <f t="shared" si="31"/>
        <v>115.67308960604996</v>
      </c>
    </row>
    <row r="171" spans="1:6" ht="12.75" customHeight="1" x14ac:dyDescent="0.2">
      <c r="A171" s="53">
        <v>3222</v>
      </c>
      <c r="B171" s="85" t="s">
        <v>385</v>
      </c>
      <c r="C171" s="50" t="s">
        <v>386</v>
      </c>
      <c r="D171" s="242">
        <v>3834.05</v>
      </c>
      <c r="E171" s="242">
        <v>6082.55</v>
      </c>
      <c r="F171" s="52">
        <f t="shared" si="31"/>
        <v>158.64555756967175</v>
      </c>
    </row>
    <row r="172" spans="1:6" ht="12.75" customHeight="1" x14ac:dyDescent="0.2">
      <c r="A172" s="53">
        <v>3223</v>
      </c>
      <c r="B172" s="85" t="s">
        <v>387</v>
      </c>
      <c r="C172" s="50" t="s">
        <v>388</v>
      </c>
      <c r="D172" s="242">
        <v>0</v>
      </c>
      <c r="E172" s="242"/>
      <c r="F172" s="52" t="str">
        <f t="shared" si="31"/>
        <v>-</v>
      </c>
    </row>
    <row r="173" spans="1:6" ht="12.75" customHeight="1" x14ac:dyDescent="0.2">
      <c r="A173" s="53">
        <v>3224</v>
      </c>
      <c r="B173" s="85" t="s">
        <v>389</v>
      </c>
      <c r="C173" s="50" t="s">
        <v>390</v>
      </c>
      <c r="D173" s="242">
        <v>185.81</v>
      </c>
      <c r="E173" s="242">
        <v>486.12</v>
      </c>
      <c r="F173" s="52">
        <f t="shared" si="31"/>
        <v>261.62208707819815</v>
      </c>
    </row>
    <row r="174" spans="1:6" ht="12.75" customHeight="1" x14ac:dyDescent="0.2">
      <c r="A174" s="53">
        <v>3225</v>
      </c>
      <c r="B174" s="85" t="s">
        <v>391</v>
      </c>
      <c r="C174" s="50" t="s">
        <v>392</v>
      </c>
      <c r="D174" s="242">
        <v>1295.51</v>
      </c>
      <c r="E174" s="242">
        <v>2065.56</v>
      </c>
      <c r="F174" s="52">
        <f t="shared" si="31"/>
        <v>159.43991169500813</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10596.18</v>
      </c>
      <c r="E177" s="51">
        <f t="shared" si="42"/>
        <v>9855.3499999999985</v>
      </c>
      <c r="F177" s="52">
        <f t="shared" si="31"/>
        <v>93.008518164093076</v>
      </c>
    </row>
    <row r="178" spans="1:6" ht="12.75" customHeight="1" x14ac:dyDescent="0.2">
      <c r="A178" s="53">
        <v>3231</v>
      </c>
      <c r="B178" s="85" t="s">
        <v>399</v>
      </c>
      <c r="C178" s="50" t="s">
        <v>400</v>
      </c>
      <c r="D178" s="242">
        <v>1033.4100000000001</v>
      </c>
      <c r="E178" s="242">
        <v>1031.02</v>
      </c>
      <c r="F178" s="52">
        <f t="shared" si="31"/>
        <v>99.768726836395999</v>
      </c>
    </row>
    <row r="179" spans="1:6" ht="12.75" customHeight="1" x14ac:dyDescent="0.2">
      <c r="A179" s="53">
        <v>3232</v>
      </c>
      <c r="B179" s="85" t="s">
        <v>401</v>
      </c>
      <c r="C179" s="50" t="s">
        <v>402</v>
      </c>
      <c r="D179" s="242">
        <v>1579.53</v>
      </c>
      <c r="E179" s="242">
        <v>1406.33</v>
      </c>
      <c r="F179" s="52">
        <f t="shared" si="31"/>
        <v>89.034712857622196</v>
      </c>
    </row>
    <row r="180" spans="1:6" ht="12.75" customHeight="1" x14ac:dyDescent="0.2">
      <c r="A180" s="53">
        <v>3233</v>
      </c>
      <c r="B180" s="85" t="s">
        <v>403</v>
      </c>
      <c r="C180" s="50" t="s">
        <v>404</v>
      </c>
      <c r="D180" s="242">
        <v>0</v>
      </c>
      <c r="E180" s="242"/>
      <c r="F180" s="52" t="str">
        <f t="shared" si="31"/>
        <v>-</v>
      </c>
    </row>
    <row r="181" spans="1:6" ht="12.75" customHeight="1" x14ac:dyDescent="0.2">
      <c r="A181" s="53">
        <v>3234</v>
      </c>
      <c r="B181" s="85" t="s">
        <v>405</v>
      </c>
      <c r="C181" s="50" t="s">
        <v>406</v>
      </c>
      <c r="D181" s="242">
        <v>3794.68</v>
      </c>
      <c r="E181" s="242">
        <v>4495.13</v>
      </c>
      <c r="F181" s="52">
        <f t="shared" si="31"/>
        <v>118.45873696859815</v>
      </c>
    </row>
    <row r="182" spans="1:6" ht="12.75" customHeight="1" x14ac:dyDescent="0.2">
      <c r="A182" s="53">
        <v>3235</v>
      </c>
      <c r="B182" s="85" t="s">
        <v>407</v>
      </c>
      <c r="C182" s="50" t="s">
        <v>408</v>
      </c>
      <c r="D182" s="242">
        <v>679.37</v>
      </c>
      <c r="E182" s="242">
        <v>908.37</v>
      </c>
      <c r="F182" s="52">
        <f t="shared" si="31"/>
        <v>133.70769978067915</v>
      </c>
    </row>
    <row r="183" spans="1:6" ht="12.75" customHeight="1" x14ac:dyDescent="0.2">
      <c r="A183" s="53">
        <v>3236</v>
      </c>
      <c r="B183" s="85" t="s">
        <v>409</v>
      </c>
      <c r="C183" s="50" t="s">
        <v>410</v>
      </c>
      <c r="D183" s="242">
        <v>1373.68</v>
      </c>
      <c r="E183" s="242"/>
      <c r="F183" s="52">
        <f t="shared" si="31"/>
        <v>0</v>
      </c>
    </row>
    <row r="184" spans="1:6" ht="12.75" customHeight="1" x14ac:dyDescent="0.2">
      <c r="A184" s="53">
        <v>3237</v>
      </c>
      <c r="B184" s="85" t="s">
        <v>411</v>
      </c>
      <c r="C184" s="50" t="s">
        <v>412</v>
      </c>
      <c r="D184" s="242">
        <v>624.47</v>
      </c>
      <c r="E184" s="242">
        <v>240.58</v>
      </c>
      <c r="F184" s="52">
        <f t="shared" si="31"/>
        <v>38.525469598219289</v>
      </c>
    </row>
    <row r="185" spans="1:6" ht="12.75" customHeight="1" x14ac:dyDescent="0.2">
      <c r="A185" s="53">
        <v>3238</v>
      </c>
      <c r="B185" s="85" t="s">
        <v>413</v>
      </c>
      <c r="C185" s="50" t="s">
        <v>414</v>
      </c>
      <c r="D185" s="242">
        <v>1296.78</v>
      </c>
      <c r="E185" s="242">
        <v>1370.79</v>
      </c>
      <c r="F185" s="52">
        <f t="shared" si="31"/>
        <v>105.70721325128393</v>
      </c>
    </row>
    <row r="186" spans="1:6" ht="12.75" customHeight="1" x14ac:dyDescent="0.2">
      <c r="A186" s="53">
        <v>3239</v>
      </c>
      <c r="B186" s="85" t="s">
        <v>415</v>
      </c>
      <c r="C186" s="50" t="s">
        <v>416</v>
      </c>
      <c r="D186" s="242">
        <v>214.26</v>
      </c>
      <c r="E186" s="242">
        <v>403.13</v>
      </c>
      <c r="F186" s="52">
        <f t="shared" si="31"/>
        <v>188.14991132269205</v>
      </c>
    </row>
    <row r="187" spans="1:6" ht="12.75" customHeight="1" x14ac:dyDescent="0.2">
      <c r="A187" s="53">
        <v>324</v>
      </c>
      <c r="B187" s="85" t="s">
        <v>417</v>
      </c>
      <c r="C187" s="50" t="s">
        <v>418</v>
      </c>
      <c r="D187" s="242">
        <v>9233.7900000000009</v>
      </c>
      <c r="E187" s="242">
        <v>1000</v>
      </c>
      <c r="F187" s="52">
        <f t="shared" si="31"/>
        <v>10.829789284789886</v>
      </c>
    </row>
    <row r="188" spans="1:6" ht="12.75" customHeight="1" x14ac:dyDescent="0.2">
      <c r="A188" s="53">
        <v>329</v>
      </c>
      <c r="B188" s="85" t="s">
        <v>419</v>
      </c>
      <c r="C188" s="50" t="s">
        <v>420</v>
      </c>
      <c r="D188" s="51">
        <f t="shared" ref="D188:E188" si="43">SUM(D189:D195)</f>
        <v>8177.04</v>
      </c>
      <c r="E188" s="51">
        <f t="shared" si="43"/>
        <v>10838.380000000001</v>
      </c>
      <c r="F188" s="52">
        <f t="shared" si="31"/>
        <v>132.54649604257779</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0</v>
      </c>
      <c r="E190" s="242"/>
      <c r="F190" s="52" t="str">
        <f t="shared" si="31"/>
        <v>-</v>
      </c>
    </row>
    <row r="191" spans="1:6" ht="12.75" customHeight="1" x14ac:dyDescent="0.2">
      <c r="A191" s="53">
        <v>3293</v>
      </c>
      <c r="B191" s="85" t="s">
        <v>425</v>
      </c>
      <c r="C191" s="50" t="s">
        <v>426</v>
      </c>
      <c r="D191" s="242">
        <v>9.08</v>
      </c>
      <c r="E191" s="242">
        <v>184.27</v>
      </c>
      <c r="F191" s="52">
        <f t="shared" si="31"/>
        <v>2029.4052863436125</v>
      </c>
    </row>
    <row r="192" spans="1:6" ht="12.75" customHeight="1" x14ac:dyDescent="0.2">
      <c r="A192" s="53">
        <v>3294</v>
      </c>
      <c r="B192" s="85" t="s">
        <v>427</v>
      </c>
      <c r="C192" s="50" t="s">
        <v>428</v>
      </c>
      <c r="D192" s="242">
        <v>33.18</v>
      </c>
      <c r="E192" s="242">
        <v>98.27</v>
      </c>
      <c r="F192" s="52">
        <f t="shared" si="31"/>
        <v>296.17239300783604</v>
      </c>
    </row>
    <row r="193" spans="1:6" ht="12.75" customHeight="1" x14ac:dyDescent="0.2">
      <c r="A193" s="53">
        <v>3295</v>
      </c>
      <c r="B193" s="85" t="s">
        <v>429</v>
      </c>
      <c r="C193" s="50" t="s">
        <v>430</v>
      </c>
      <c r="D193" s="242">
        <v>1357.09</v>
      </c>
      <c r="E193" s="242">
        <v>1648.85</v>
      </c>
      <c r="F193" s="52">
        <f t="shared" si="31"/>
        <v>121.49894259039561</v>
      </c>
    </row>
    <row r="194" spans="1:6" ht="12.75" customHeight="1" x14ac:dyDescent="0.2">
      <c r="A194" s="53" t="s">
        <v>431</v>
      </c>
      <c r="B194" s="85" t="s">
        <v>432</v>
      </c>
      <c r="C194" s="50" t="s">
        <v>431</v>
      </c>
      <c r="D194" s="242">
        <v>144.27000000000001</v>
      </c>
      <c r="E194" s="242">
        <v>398.15</v>
      </c>
      <c r="F194" s="52">
        <f t="shared" si="31"/>
        <v>275.97560130311217</v>
      </c>
    </row>
    <row r="195" spans="1:6" ht="12.75" customHeight="1" x14ac:dyDescent="0.2">
      <c r="A195" s="53">
        <v>3299</v>
      </c>
      <c r="B195" s="85" t="s">
        <v>433</v>
      </c>
      <c r="C195" s="50" t="s">
        <v>434</v>
      </c>
      <c r="D195" s="242">
        <v>6633.42</v>
      </c>
      <c r="E195" s="242">
        <v>8508.84</v>
      </c>
      <c r="F195" s="52">
        <f t="shared" si="31"/>
        <v>128.27229392982807</v>
      </c>
    </row>
    <row r="196" spans="1:6" ht="12.75" customHeight="1" x14ac:dyDescent="0.2">
      <c r="A196" s="53">
        <v>34</v>
      </c>
      <c r="B196" s="232" t="s">
        <v>435</v>
      </c>
      <c r="C196" s="50" t="s">
        <v>436</v>
      </c>
      <c r="D196" s="51">
        <f t="shared" ref="D196:E196" si="44">D197+D202+D210</f>
        <v>0.69000000000000006</v>
      </c>
      <c r="E196" s="51">
        <f t="shared" si="44"/>
        <v>18.62</v>
      </c>
      <c r="F196" s="52">
        <f t="shared" si="31"/>
        <v>2698.550724637681</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0.69000000000000006</v>
      </c>
      <c r="E210" s="51">
        <f t="shared" si="47"/>
        <v>18.62</v>
      </c>
      <c r="F210" s="52">
        <f t="shared" si="31"/>
        <v>2698.550724637681</v>
      </c>
    </row>
    <row r="211" spans="1:6" ht="12.75" customHeight="1" x14ac:dyDescent="0.2">
      <c r="A211" s="53">
        <v>3431</v>
      </c>
      <c r="B211" s="232" t="s">
        <v>465</v>
      </c>
      <c r="C211" s="50" t="s">
        <v>466</v>
      </c>
      <c r="D211" s="242">
        <v>0.64</v>
      </c>
      <c r="E211" s="242">
        <v>18.62</v>
      </c>
      <c r="F211" s="52">
        <f t="shared" si="31"/>
        <v>2909.375</v>
      </c>
    </row>
    <row r="212" spans="1:6" ht="12.75" customHeight="1" x14ac:dyDescent="0.2">
      <c r="A212" s="53">
        <v>3432</v>
      </c>
      <c r="B212" s="85" t="s">
        <v>467</v>
      </c>
      <c r="C212" s="50" t="s">
        <v>468</v>
      </c>
      <c r="D212" s="242">
        <v>0.05</v>
      </c>
      <c r="E212" s="242"/>
      <c r="F212" s="52">
        <f t="shared" si="31"/>
        <v>0</v>
      </c>
    </row>
    <row r="213" spans="1:6" ht="12.75" customHeight="1" x14ac:dyDescent="0.2">
      <c r="A213" s="53">
        <v>3433</v>
      </c>
      <c r="B213" s="85" t="s">
        <v>469</v>
      </c>
      <c r="C213" s="50" t="s">
        <v>470</v>
      </c>
      <c r="D213" s="242">
        <v>0</v>
      </c>
      <c r="E213" s="242"/>
      <c r="F213" s="52" t="str">
        <f t="shared" si="31"/>
        <v>-</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437003.59</v>
      </c>
      <c r="E289" s="51">
        <f t="shared" si="79"/>
        <v>457513.45</v>
      </c>
      <c r="F289" s="52">
        <f t="shared" si="76"/>
        <v>104.69329325189295</v>
      </c>
    </row>
    <row r="290" spans="1:6" ht="12.75" customHeight="1" x14ac:dyDescent="0.2">
      <c r="A290" s="53" t="s">
        <v>608</v>
      </c>
      <c r="B290" s="85" t="s">
        <v>619</v>
      </c>
      <c r="C290" s="50" t="s">
        <v>620</v>
      </c>
      <c r="D290" s="51">
        <f>IF(D6&gt;=D289,D6-D289,0)</f>
        <v>0</v>
      </c>
      <c r="E290" s="51">
        <f>IF(E6&gt;=E289,E6-E289,0)</f>
        <v>779.12000000005355</v>
      </c>
      <c r="F290" s="52" t="str">
        <f t="shared" si="76"/>
        <v>-</v>
      </c>
    </row>
    <row r="291" spans="1:6" ht="12.75" customHeight="1" x14ac:dyDescent="0.2">
      <c r="A291" s="53" t="s">
        <v>608</v>
      </c>
      <c r="B291" s="85" t="s">
        <v>621</v>
      </c>
      <c r="C291" s="50" t="s">
        <v>622</v>
      </c>
      <c r="D291" s="51">
        <f>IF(D289&gt;=D6,D289-D6,0)</f>
        <v>20845.320000000007</v>
      </c>
      <c r="E291" s="51">
        <f>IF(E289&gt;=E6,E289-E6,0)</f>
        <v>0</v>
      </c>
      <c r="F291" s="52">
        <f t="shared" si="76"/>
        <v>0</v>
      </c>
    </row>
    <row r="292" spans="1:6" ht="12.75" customHeight="1" x14ac:dyDescent="0.2">
      <c r="A292" s="53">
        <v>92211</v>
      </c>
      <c r="B292" s="85" t="s">
        <v>623</v>
      </c>
      <c r="C292" s="50" t="s">
        <v>624</v>
      </c>
      <c r="D292" s="242">
        <v>33696.15</v>
      </c>
      <c r="E292" s="242">
        <v>4707.29</v>
      </c>
      <c r="F292" s="52">
        <f t="shared" si="76"/>
        <v>13.969815542725206</v>
      </c>
    </row>
    <row r="293" spans="1:6" ht="12.75" customHeight="1" x14ac:dyDescent="0.2">
      <c r="A293" s="53">
        <v>92221</v>
      </c>
      <c r="B293" s="85" t="s">
        <v>625</v>
      </c>
      <c r="C293" s="50" t="s">
        <v>626</v>
      </c>
      <c r="D293" s="242">
        <v>0</v>
      </c>
      <c r="E293" s="242"/>
      <c r="F293" s="52" t="str">
        <f t="shared" si="76"/>
        <v>-</v>
      </c>
    </row>
    <row r="294" spans="1:6" ht="12.75" customHeight="1" x14ac:dyDescent="0.2">
      <c r="A294" s="53">
        <v>96</v>
      </c>
      <c r="B294" s="85" t="s">
        <v>627</v>
      </c>
      <c r="C294" s="50" t="s">
        <v>628</v>
      </c>
      <c r="D294" s="242">
        <v>0</v>
      </c>
      <c r="E294" s="242"/>
      <c r="F294" s="52" t="str">
        <f t="shared" si="76"/>
        <v>-</v>
      </c>
    </row>
    <row r="295" spans="1:6" ht="24" x14ac:dyDescent="0.2">
      <c r="A295" s="53">
        <v>9661</v>
      </c>
      <c r="B295" s="85" t="s">
        <v>629</v>
      </c>
      <c r="C295" s="50" t="s">
        <v>630</v>
      </c>
      <c r="D295" s="242">
        <v>822.88</v>
      </c>
      <c r="E295" s="242">
        <v>803.41</v>
      </c>
      <c r="F295" s="52">
        <f t="shared" si="76"/>
        <v>97.633919891114132</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47" t="s">
        <v>633</v>
      </c>
      <c r="B297" s="348"/>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5653.99</v>
      </c>
      <c r="E350" s="51">
        <f t="shared" si="95"/>
        <v>9102.82</v>
      </c>
      <c r="F350" s="52">
        <f t="shared" si="81"/>
        <v>160.99816235967873</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5653.99</v>
      </c>
      <c r="E363" s="51">
        <f t="shared" si="99"/>
        <v>9102.82</v>
      </c>
      <c r="F363" s="52">
        <f t="shared" si="81"/>
        <v>160.99816235967873</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5653.99</v>
      </c>
      <c r="E369" s="51">
        <f t="shared" si="101"/>
        <v>9043.4699999999993</v>
      </c>
      <c r="F369" s="52">
        <f t="shared" si="81"/>
        <v>159.94846117520547</v>
      </c>
    </row>
    <row r="370" spans="1:6" ht="12.75" customHeight="1" x14ac:dyDescent="0.2">
      <c r="A370" s="53">
        <v>4221</v>
      </c>
      <c r="B370" s="85" t="s">
        <v>674</v>
      </c>
      <c r="C370" s="50" t="s">
        <v>766</v>
      </c>
      <c r="D370" s="242">
        <v>0</v>
      </c>
      <c r="E370" s="242"/>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5653.99</v>
      </c>
      <c r="E376" s="242">
        <v>9043.4699999999993</v>
      </c>
      <c r="F376" s="52">
        <f t="shared" si="81"/>
        <v>159.94846117520547</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59.35</v>
      </c>
      <c r="F383" s="52" t="str">
        <f t="shared" si="81"/>
        <v>-</v>
      </c>
    </row>
    <row r="384" spans="1:6" ht="12.75" customHeight="1" x14ac:dyDescent="0.2">
      <c r="A384" s="53">
        <v>4241</v>
      </c>
      <c r="B384" s="85" t="s">
        <v>783</v>
      </c>
      <c r="C384" s="50" t="s">
        <v>784</v>
      </c>
      <c r="D384" s="242">
        <v>0</v>
      </c>
      <c r="E384" s="242">
        <v>59.35</v>
      </c>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5653.99</v>
      </c>
      <c r="E408" s="51">
        <f t="shared" si="111"/>
        <v>9102.82</v>
      </c>
      <c r="F408" s="52">
        <f t="shared" si="81"/>
        <v>160.99816235967873</v>
      </c>
    </row>
    <row r="409" spans="1:6" ht="12.75" customHeight="1" x14ac:dyDescent="0.2">
      <c r="A409" s="53">
        <v>92212</v>
      </c>
      <c r="B409" s="85" t="s">
        <v>823</v>
      </c>
      <c r="C409" s="50" t="s">
        <v>824</v>
      </c>
      <c r="D409" s="242">
        <v>0</v>
      </c>
      <c r="E409" s="242"/>
      <c r="F409" s="52" t="str">
        <f t="shared" si="81"/>
        <v>-</v>
      </c>
    </row>
    <row r="410" spans="1:6" ht="12.75" customHeight="1" x14ac:dyDescent="0.2">
      <c r="A410" s="53">
        <v>92222</v>
      </c>
      <c r="B410" s="85" t="s">
        <v>825</v>
      </c>
      <c r="C410" s="50" t="s">
        <v>826</v>
      </c>
      <c r="D410" s="242">
        <v>0</v>
      </c>
      <c r="E410" s="242"/>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416158.27</v>
      </c>
      <c r="E412" s="51">
        <f>E6+E298</f>
        <v>458292.57000000007</v>
      </c>
      <c r="F412" s="52">
        <f t="shared" si="81"/>
        <v>110.12458553328763</v>
      </c>
    </row>
    <row r="413" spans="1:6" ht="12.75" customHeight="1" x14ac:dyDescent="0.2">
      <c r="A413" s="53" t="s">
        <v>608</v>
      </c>
      <c r="B413" s="85" t="s">
        <v>831</v>
      </c>
      <c r="C413" s="50" t="s">
        <v>832</v>
      </c>
      <c r="D413" s="51">
        <f t="shared" ref="D413:E413" si="112">D289+D350</f>
        <v>442657.58</v>
      </c>
      <c r="E413" s="51">
        <f t="shared" si="112"/>
        <v>466616.27</v>
      </c>
      <c r="F413" s="52">
        <f t="shared" si="81"/>
        <v>105.41246577094647</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26499.309999999998</v>
      </c>
      <c r="E415" s="51">
        <f t="shared" si="114"/>
        <v>8323.6999999999534</v>
      </c>
      <c r="F415" s="52">
        <f t="shared" si="81"/>
        <v>31.411006550736431</v>
      </c>
    </row>
    <row r="416" spans="1:6" ht="12.75" customHeight="1" x14ac:dyDescent="0.2">
      <c r="A416" s="60" t="s">
        <v>837</v>
      </c>
      <c r="B416" s="232" t="s">
        <v>838</v>
      </c>
      <c r="C416" s="61" t="s">
        <v>839</v>
      </c>
      <c r="D416" s="51">
        <f t="shared" ref="D416:E416" si="115">IF(D292-D293+D409-D410&gt;=0,D292-D293+D409-D410,0)</f>
        <v>33696.15</v>
      </c>
      <c r="E416" s="51">
        <f t="shared" si="115"/>
        <v>4707.29</v>
      </c>
      <c r="F416" s="52">
        <f t="shared" si="81"/>
        <v>13.969815542725206</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47" t="s">
        <v>845</v>
      </c>
      <c r="B419" s="348"/>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c r="F637" s="52" t="str">
        <f t="shared" si="119"/>
        <v>-</v>
      </c>
    </row>
    <row r="638" spans="1:6" ht="12.75" customHeight="1" x14ac:dyDescent="0.2">
      <c r="A638" s="53">
        <v>92223</v>
      </c>
      <c r="B638" s="85" t="s">
        <v>1273</v>
      </c>
      <c r="C638" s="50" t="s">
        <v>1274</v>
      </c>
      <c r="D638" s="242">
        <v>0</v>
      </c>
      <c r="E638" s="242"/>
      <c r="F638" s="52" t="str">
        <f t="shared" si="119"/>
        <v>-</v>
      </c>
    </row>
    <row r="639" spans="1:6" ht="12.75" customHeight="1" x14ac:dyDescent="0.2">
      <c r="A639" s="53" t="s">
        <v>608</v>
      </c>
      <c r="B639" s="85" t="s">
        <v>1275</v>
      </c>
      <c r="C639" s="50" t="s">
        <v>1276</v>
      </c>
      <c r="D639" s="51">
        <f t="shared" ref="D639:E639" si="180">D412+D420</f>
        <v>416158.27</v>
      </c>
      <c r="E639" s="51">
        <f t="shared" si="180"/>
        <v>458292.57000000007</v>
      </c>
      <c r="F639" s="52">
        <f t="shared" si="119"/>
        <v>110.12458553328763</v>
      </c>
    </row>
    <row r="640" spans="1:6" ht="12.75" customHeight="1" x14ac:dyDescent="0.2">
      <c r="A640" s="53" t="s">
        <v>608</v>
      </c>
      <c r="B640" s="85" t="s">
        <v>1277</v>
      </c>
      <c r="C640" s="50" t="s">
        <v>1278</v>
      </c>
      <c r="D640" s="51">
        <f t="shared" ref="D640:E640" si="181">D413+D528</f>
        <v>442657.58</v>
      </c>
      <c r="E640" s="51">
        <f t="shared" si="181"/>
        <v>466616.27</v>
      </c>
      <c r="F640" s="52">
        <f t="shared" si="119"/>
        <v>105.41246577094647</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26499.309999999998</v>
      </c>
      <c r="E642" s="51">
        <f t="shared" si="183"/>
        <v>8323.6999999999534</v>
      </c>
      <c r="F642" s="52">
        <f t="shared" si="119"/>
        <v>31.411006550736431</v>
      </c>
    </row>
    <row r="643" spans="1:6" ht="24" x14ac:dyDescent="0.2">
      <c r="A643" s="60" t="s">
        <v>1283</v>
      </c>
      <c r="B643" s="85" t="s">
        <v>1284</v>
      </c>
      <c r="C643" s="61" t="s">
        <v>1283</v>
      </c>
      <c r="D643" s="51">
        <f t="shared" ref="D643:E643" si="184">IF(D416-D417+D637-D638&gt;=0,D416-D417+D637-D638,0)</f>
        <v>33696.15</v>
      </c>
      <c r="E643" s="51">
        <f t="shared" si="184"/>
        <v>4707.29</v>
      </c>
      <c r="F643" s="52">
        <f t="shared" si="119"/>
        <v>13.969815542725206</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7196.8400000000038</v>
      </c>
      <c r="E645" s="51">
        <f t="shared" si="186"/>
        <v>0</v>
      </c>
      <c r="F645" s="52">
        <f t="shared" si="119"/>
        <v>0</v>
      </c>
    </row>
    <row r="646" spans="1:6" ht="24" x14ac:dyDescent="0.2">
      <c r="A646" s="53" t="s">
        <v>608</v>
      </c>
      <c r="B646" s="85" t="s">
        <v>1289</v>
      </c>
      <c r="C646" s="50" t="s">
        <v>1290</v>
      </c>
      <c r="D646" s="51">
        <f t="shared" ref="D646:E646" si="187">IF(D642+D644-D641-D643&gt;=0,D642+D644-D641-D643,0)</f>
        <v>0</v>
      </c>
      <c r="E646" s="51">
        <f t="shared" si="187"/>
        <v>3616.4099999999535</v>
      </c>
      <c r="F646" s="52" t="str">
        <f t="shared" si="119"/>
        <v>-</v>
      </c>
    </row>
    <row r="647" spans="1:6" ht="24" x14ac:dyDescent="0.2">
      <c r="A647" s="55" t="s">
        <v>1291</v>
      </c>
      <c r="B647" s="233" t="s">
        <v>1292</v>
      </c>
      <c r="C647" s="56" t="s">
        <v>1291</v>
      </c>
      <c r="D647" s="243">
        <v>0</v>
      </c>
      <c r="E647" s="243">
        <v>73069.11</v>
      </c>
      <c r="F647" s="57" t="str">
        <f t="shared" si="119"/>
        <v>-</v>
      </c>
    </row>
    <row r="648" spans="1:6" s="75" customFormat="1" ht="20.100000000000001" customHeight="1" x14ac:dyDescent="0.2">
      <c r="A648" s="347" t="s">
        <v>1293</v>
      </c>
      <c r="B648" s="348"/>
      <c r="C648" s="219"/>
      <c r="D648" s="58"/>
      <c r="E648" s="58"/>
      <c r="F648" s="59"/>
    </row>
    <row r="649" spans="1:6" ht="12.75" customHeight="1" x14ac:dyDescent="0.2">
      <c r="A649" s="53">
        <v>11</v>
      </c>
      <c r="B649" s="85" t="s">
        <v>1294</v>
      </c>
      <c r="C649" s="50" t="s">
        <v>1295</v>
      </c>
      <c r="D649" s="242">
        <v>0</v>
      </c>
      <c r="E649" s="242"/>
      <c r="F649" s="52" t="str">
        <f t="shared" ref="F649:F724" si="188">IF(D649&lt;&gt;0,IF(E649/D649&gt;=100,"&gt;&gt;100",E649/D649*100),"-")</f>
        <v>-</v>
      </c>
    </row>
    <row r="650" spans="1:6" ht="12.75" customHeight="1" x14ac:dyDescent="0.2">
      <c r="A650" s="53" t="s">
        <v>1296</v>
      </c>
      <c r="B650" s="85" t="s">
        <v>1297</v>
      </c>
      <c r="C650" s="50" t="s">
        <v>1296</v>
      </c>
      <c r="D650" s="242">
        <v>12923.59</v>
      </c>
      <c r="E650" s="242">
        <v>6438.15</v>
      </c>
      <c r="F650" s="52">
        <f t="shared" si="188"/>
        <v>49.817040002042773</v>
      </c>
    </row>
    <row r="651" spans="1:6" ht="12.75" customHeight="1" x14ac:dyDescent="0.2">
      <c r="A651" s="53" t="s">
        <v>1298</v>
      </c>
      <c r="B651" s="85" t="s">
        <v>1299</v>
      </c>
      <c r="C651" s="50" t="s">
        <v>1298</v>
      </c>
      <c r="D651" s="242">
        <v>12923.59</v>
      </c>
      <c r="E651" s="242">
        <v>6438.15</v>
      </c>
      <c r="F651" s="52">
        <f t="shared" si="188"/>
        <v>49.817040002042773</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51</v>
      </c>
      <c r="E654" s="262">
        <v>51</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38</v>
      </c>
      <c r="E656" s="262">
        <v>38</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377518.68</v>
      </c>
      <c r="E675" s="242">
        <v>417743.9</v>
      </c>
      <c r="F675" s="52">
        <f t="shared" si="188"/>
        <v>110.65516016320041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553.15</v>
      </c>
      <c r="E710" s="242">
        <v>13.27</v>
      </c>
      <c r="F710" s="52">
        <f t="shared" si="188"/>
        <v>2.3989876163789208</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2006.29</v>
      </c>
      <c r="F716" s="52" t="str">
        <f t="shared" si="188"/>
        <v>-</v>
      </c>
    </row>
    <row r="717" spans="1:6" ht="12.75" customHeight="1" x14ac:dyDescent="0.2">
      <c r="A717" s="53">
        <v>31215</v>
      </c>
      <c r="B717" s="85" t="s">
        <v>1413</v>
      </c>
      <c r="C717" s="50" t="s">
        <v>1414</v>
      </c>
      <c r="D717" s="242">
        <v>0</v>
      </c>
      <c r="E717" s="242"/>
      <c r="F717" s="52" t="str">
        <f t="shared" si="188"/>
        <v>-</v>
      </c>
    </row>
    <row r="718" spans="1:6" ht="12.75" customHeight="1" x14ac:dyDescent="0.2">
      <c r="A718" s="53">
        <v>32121</v>
      </c>
      <c r="B718" s="85" t="s">
        <v>1415</v>
      </c>
      <c r="C718" s="50" t="s">
        <v>1416</v>
      </c>
      <c r="D718" s="242">
        <v>4602.37</v>
      </c>
      <c r="E718" s="242">
        <v>5687.56</v>
      </c>
      <c r="F718" s="52">
        <f t="shared" si="188"/>
        <v>123.57893867724674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371.62</v>
      </c>
      <c r="E720" s="242"/>
      <c r="F720" s="52">
        <f t="shared" si="188"/>
        <v>0</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491.74</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3" t="s">
        <v>1944</v>
      </c>
      <c r="B983" s="344"/>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81"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1968</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2267</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1293</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8"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6" workbookViewId="0">
      <selection activeCell="H101" sqref="H101"/>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75295.34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484407.23000000004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475304.41000000003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419724.53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41630.51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18.62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13930.75</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9102.82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481710.83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472608.01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416619.5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41885.800000000003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18.62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14084.09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9102.82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77991.740000000049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77991.740000000005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77991.740000000005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3</v>
      </c>
      <c r="G3" s="124">
        <f>IF(RefStr!C12&lt;&gt;"",INT(VALUE(MID(RefStr!C12,1,4))),0)</f>
        <v>2023</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18635</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3</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3222</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Provjera</v>
      </c>
      <c r="C219" s="118" t="s">
        <v>3224</v>
      </c>
      <c r="D219" s="123"/>
      <c r="E219" s="71">
        <f t="shared" si="20"/>
        <v>0</v>
      </c>
      <c r="F219" s="71">
        <f t="shared" si="21"/>
        <v>1</v>
      </c>
      <c r="G219" s="71"/>
      <c r="H219" s="71"/>
      <c r="I219" s="71"/>
      <c r="J219" s="71"/>
      <c r="K219" s="71"/>
      <c r="L219" s="71">
        <f>IF(AND('PR-RAS'!D184&gt;0,SUM('PR-RAS'!D721:D723)=0),1,0)</f>
        <v>0</v>
      </c>
      <c r="M219" s="71">
        <f>IF(AND('PR-RAS'!E184&gt;0,SUM('PR-RAS'!E721:E723)=0),1,0)</f>
        <v>1</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3227</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3229</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3230</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Tajnica</cp:lastModifiedBy>
  <cp:lastPrinted>2023-05-24T14:52:41Z</cp:lastPrinted>
  <dcterms:created xsi:type="dcterms:W3CDTF">2022-04-01T05:14:30Z</dcterms:created>
  <dcterms:modified xsi:type="dcterms:W3CDTF">2023-07-11T08:23:19Z</dcterms:modified>
</cp:coreProperties>
</file>