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User\Desktop\DOKUMENTI\FINANCIJSKI  IZVJEŠTAJI  2023\"/>
    </mc:Choice>
  </mc:AlternateContent>
  <xr:revisionPtr revIDLastSave="0" documentId="13_ncr:1_{7B6BC130-2917-48C5-9A7C-8AC70A18E085}"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796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s="1"/>
  <c r="F307" i="9"/>
  <c r="H306" i="9"/>
  <c r="G306" i="9"/>
  <c r="E306" i="9" s="1"/>
  <c r="B306" i="9" s="1"/>
  <c r="F306" i="9"/>
  <c r="H305" i="9"/>
  <c r="G305" i="9"/>
  <c r="F305" i="9"/>
  <c r="E305" i="9"/>
  <c r="B305" i="9" s="1"/>
  <c r="H304" i="9"/>
  <c r="G304" i="9"/>
  <c r="F304" i="9"/>
  <c r="E304" i="9"/>
  <c r="B304" i="9" s="1"/>
  <c r="H303" i="9"/>
  <c r="G303" i="9"/>
  <c r="E303" i="9" s="1"/>
  <c r="B303" i="9" s="1"/>
  <c r="F303" i="9"/>
  <c r="H302" i="9"/>
  <c r="G302" i="9"/>
  <c r="E302" i="9" s="1"/>
  <c r="B302" i="9" s="1"/>
  <c r="F302" i="9"/>
  <c r="H301" i="9"/>
  <c r="E301" i="9" s="1"/>
  <c r="B301" i="9" s="1"/>
  <c r="G301" i="9"/>
  <c r="F301" i="9"/>
  <c r="H300" i="9"/>
  <c r="G300" i="9"/>
  <c r="E300" i="9" s="1"/>
  <c r="B300" i="9" s="1"/>
  <c r="F300" i="9"/>
  <c r="H299" i="9"/>
  <c r="G299" i="9"/>
  <c r="F299" i="9"/>
  <c r="H298" i="9"/>
  <c r="G298" i="9"/>
  <c r="F298" i="9"/>
  <c r="E298" i="9"/>
  <c r="B298" i="9" s="1"/>
  <c r="H297" i="9"/>
  <c r="G297" i="9"/>
  <c r="F297" i="9"/>
  <c r="H296" i="9"/>
  <c r="G296" i="9"/>
  <c r="E296" i="9" s="1"/>
  <c r="B296" i="9" s="1"/>
  <c r="F296" i="9"/>
  <c r="H295" i="9"/>
  <c r="G295" i="9"/>
  <c r="F295" i="9"/>
  <c r="H294" i="9"/>
  <c r="G294" i="9"/>
  <c r="F294" i="9"/>
  <c r="E294" i="9"/>
  <c r="B294" i="9" s="1"/>
  <c r="H293" i="9"/>
  <c r="G293" i="9"/>
  <c r="E293" i="9" s="1"/>
  <c r="B293" i="9" s="1"/>
  <c r="F293" i="9"/>
  <c r="H292" i="9"/>
  <c r="G292" i="9"/>
  <c r="F292" i="9"/>
  <c r="H291" i="9"/>
  <c r="E291" i="9" s="1"/>
  <c r="G291" i="9"/>
  <c r="F291" i="9"/>
  <c r="B291" i="9"/>
  <c r="F290" i="9"/>
  <c r="F289" i="9"/>
  <c r="H288" i="9"/>
  <c r="G288" i="9"/>
  <c r="F288" i="9"/>
  <c r="H287" i="9"/>
  <c r="G287" i="9"/>
  <c r="E287" i="9" s="1"/>
  <c r="B287" i="9" s="1"/>
  <c r="F287" i="9"/>
  <c r="H286" i="9"/>
  <c r="G286" i="9"/>
  <c r="F286" i="9"/>
  <c r="H285" i="9"/>
  <c r="G285" i="9"/>
  <c r="F285" i="9"/>
  <c r="F284" i="9"/>
  <c r="H283" i="9"/>
  <c r="G283" i="9"/>
  <c r="E283" i="9" s="1"/>
  <c r="B283" i="9" s="1"/>
  <c r="F283" i="9"/>
  <c r="H282" i="9"/>
  <c r="G282" i="9"/>
  <c r="E282" i="9" s="1"/>
  <c r="B282" i="9" s="1"/>
  <c r="F282" i="9"/>
  <c r="H281" i="9"/>
  <c r="E281" i="9" s="1"/>
  <c r="B281" i="9" s="1"/>
  <c r="G281" i="9"/>
  <c r="F281" i="9"/>
  <c r="F280" i="9"/>
  <c r="F279" i="9"/>
  <c r="F278" i="9"/>
  <c r="F277" i="9" s="1"/>
  <c r="F276" i="9"/>
  <c r="L275" i="9"/>
  <c r="H275" i="9"/>
  <c r="F275" i="9"/>
  <c r="F274" i="9"/>
  <c r="I273" i="9"/>
  <c r="H273" i="9"/>
  <c r="F273" i="9"/>
  <c r="E272" i="9"/>
  <c r="M271" i="9"/>
  <c r="L271" i="9"/>
  <c r="F271" i="9"/>
  <c r="E271" i="9"/>
  <c r="B271" i="9" s="1"/>
  <c r="M270" i="9"/>
  <c r="L270" i="9"/>
  <c r="F270" i="9" s="1"/>
  <c r="B270" i="9" s="1"/>
  <c r="E270" i="9"/>
  <c r="M269" i="9"/>
  <c r="L269" i="9"/>
  <c r="E269" i="9"/>
  <c r="M268" i="9"/>
  <c r="F268" i="9" s="1"/>
  <c r="L268" i="9"/>
  <c r="E268" i="9"/>
  <c r="M267" i="9"/>
  <c r="L267" i="9"/>
  <c r="F267" i="9"/>
  <c r="E267" i="9"/>
  <c r="M266" i="9"/>
  <c r="L266" i="9"/>
  <c r="F266" i="9" s="1"/>
  <c r="B266" i="9" s="1"/>
  <c r="E266" i="9"/>
  <c r="M265" i="9"/>
  <c r="L265" i="9"/>
  <c r="F265" i="9" s="1"/>
  <c r="B265" i="9" s="1"/>
  <c r="E265" i="9"/>
  <c r="M264" i="9"/>
  <c r="F264" i="9" s="1"/>
  <c r="L264" i="9"/>
  <c r="E264" i="9"/>
  <c r="B264" i="9" s="1"/>
  <c r="M263" i="9"/>
  <c r="L263" i="9"/>
  <c r="F263" i="9"/>
  <c r="E263" i="9"/>
  <c r="B263" i="9" s="1"/>
  <c r="M262" i="9"/>
  <c r="L262" i="9"/>
  <c r="F262" i="9" s="1"/>
  <c r="B262" i="9" s="1"/>
  <c r="E262" i="9"/>
  <c r="M261" i="9"/>
  <c r="L261" i="9"/>
  <c r="E261" i="9"/>
  <c r="M260" i="9"/>
  <c r="F260" i="9" s="1"/>
  <c r="L260" i="9"/>
  <c r="E260" i="9"/>
  <c r="M259" i="9"/>
  <c r="L259" i="9"/>
  <c r="F259" i="9"/>
  <c r="E259" i="9"/>
  <c r="M258" i="9"/>
  <c r="L258" i="9"/>
  <c r="F258" i="9" s="1"/>
  <c r="B258" i="9" s="1"/>
  <c r="E258" i="9"/>
  <c r="M257" i="9"/>
  <c r="L257" i="9"/>
  <c r="F257" i="9" s="1"/>
  <c r="B257" i="9" s="1"/>
  <c r="E257" i="9"/>
  <c r="M256" i="9"/>
  <c r="L256" i="9"/>
  <c r="F256" i="9" s="1"/>
  <c r="E256" i="9"/>
  <c r="B256" i="9" s="1"/>
  <c r="M255" i="9"/>
  <c r="L255" i="9"/>
  <c r="F255" i="9"/>
  <c r="E255" i="9"/>
  <c r="B255" i="9" s="1"/>
  <c r="M254" i="9"/>
  <c r="L254" i="9"/>
  <c r="F254" i="9" s="1"/>
  <c r="B254" i="9" s="1"/>
  <c r="E254" i="9"/>
  <c r="M253" i="9"/>
  <c r="L253" i="9"/>
  <c r="E253" i="9"/>
  <c r="M252" i="9"/>
  <c r="L252" i="9"/>
  <c r="F252" i="9" s="1"/>
  <c r="E252" i="9"/>
  <c r="M251" i="9"/>
  <c r="L251" i="9"/>
  <c r="F251" i="9"/>
  <c r="E251" i="9"/>
  <c r="M250" i="9"/>
  <c r="L250" i="9"/>
  <c r="F250" i="9" s="1"/>
  <c r="B250" i="9" s="1"/>
  <c r="E250" i="9"/>
  <c r="M249" i="9"/>
  <c r="L249" i="9"/>
  <c r="E249" i="9"/>
  <c r="M248" i="9"/>
  <c r="L248" i="9"/>
  <c r="F248" i="9" s="1"/>
  <c r="E248" i="9"/>
  <c r="B248" i="9" s="1"/>
  <c r="M247" i="9"/>
  <c r="L247" i="9"/>
  <c r="F247" i="9"/>
  <c r="E247" i="9"/>
  <c r="B247" i="9" s="1"/>
  <c r="M246" i="9"/>
  <c r="L246" i="9"/>
  <c r="F246" i="9" s="1"/>
  <c r="E246" i="9"/>
  <c r="M245" i="9"/>
  <c r="L245" i="9"/>
  <c r="E245" i="9"/>
  <c r="M244" i="9"/>
  <c r="L244" i="9"/>
  <c r="F244" i="9" s="1"/>
  <c r="E244" i="9"/>
  <c r="B244" i="9" s="1"/>
  <c r="M243" i="9"/>
  <c r="L243" i="9"/>
  <c r="F243" i="9"/>
  <c r="E243" i="9"/>
  <c r="B243" i="9" s="1"/>
  <c r="M242" i="9"/>
  <c r="L242" i="9"/>
  <c r="F242" i="9" s="1"/>
  <c r="E242" i="9"/>
  <c r="M241" i="9"/>
  <c r="L241" i="9"/>
  <c r="E241" i="9"/>
  <c r="M240" i="9"/>
  <c r="L240" i="9"/>
  <c r="F240" i="9" s="1"/>
  <c r="E240" i="9"/>
  <c r="B240" i="9" s="1"/>
  <c r="M239" i="9"/>
  <c r="L239" i="9"/>
  <c r="F239" i="9"/>
  <c r="E239" i="9"/>
  <c r="B239" i="9" s="1"/>
  <c r="M238" i="9"/>
  <c r="L238" i="9"/>
  <c r="F238" i="9" s="1"/>
  <c r="E238" i="9"/>
  <c r="M237" i="9"/>
  <c r="L237" i="9"/>
  <c r="E237" i="9"/>
  <c r="M236" i="9"/>
  <c r="L236" i="9"/>
  <c r="F236" i="9" s="1"/>
  <c r="E236" i="9"/>
  <c r="B236" i="9" s="1"/>
  <c r="M235" i="9"/>
  <c r="L235" i="9"/>
  <c r="F235" i="9"/>
  <c r="E235" i="9"/>
  <c r="B235" i="9" s="1"/>
  <c r="M234" i="9"/>
  <c r="L234" i="9"/>
  <c r="F234" i="9" s="1"/>
  <c r="E234" i="9"/>
  <c r="M233" i="9"/>
  <c r="L233" i="9"/>
  <c r="E233" i="9"/>
  <c r="M232" i="9"/>
  <c r="L232" i="9"/>
  <c r="F232" i="9" s="1"/>
  <c r="E232" i="9"/>
  <c r="B232" i="9" s="1"/>
  <c r="M231" i="9"/>
  <c r="L231" i="9"/>
  <c r="F231" i="9"/>
  <c r="E231" i="9"/>
  <c r="B231" i="9" s="1"/>
  <c r="M230" i="9"/>
  <c r="L230" i="9"/>
  <c r="F230" i="9" s="1"/>
  <c r="E230" i="9"/>
  <c r="M229" i="9"/>
  <c r="L229" i="9"/>
  <c r="E229" i="9"/>
  <c r="M228" i="9"/>
  <c r="L228" i="9"/>
  <c r="F228" i="9" s="1"/>
  <c r="E228" i="9"/>
  <c r="B228" i="9" s="1"/>
  <c r="M227" i="9"/>
  <c r="L227" i="9"/>
  <c r="F227" i="9"/>
  <c r="B227" i="9" s="1"/>
  <c r="E227" i="9"/>
  <c r="M226" i="9"/>
  <c r="L226" i="9"/>
  <c r="F226" i="9" s="1"/>
  <c r="E226" i="9"/>
  <c r="M225" i="9"/>
  <c r="F225" i="9" s="1"/>
  <c r="B225" i="9" s="1"/>
  <c r="L225" i="9"/>
  <c r="E225" i="9"/>
  <c r="M224" i="9"/>
  <c r="L224" i="9"/>
  <c r="F224" i="9" s="1"/>
  <c r="E224" i="9"/>
  <c r="B224" i="9" s="1"/>
  <c r="M223" i="9"/>
  <c r="L223" i="9"/>
  <c r="F223" i="9"/>
  <c r="B223" i="9" s="1"/>
  <c r="E223" i="9"/>
  <c r="M222" i="9"/>
  <c r="L222" i="9"/>
  <c r="F222" i="9" s="1"/>
  <c r="E222" i="9"/>
  <c r="M221" i="9"/>
  <c r="L221" i="9"/>
  <c r="E221" i="9"/>
  <c r="M220" i="9"/>
  <c r="L220" i="9"/>
  <c r="F220" i="9" s="1"/>
  <c r="E220" i="9"/>
  <c r="B220" i="9" s="1"/>
  <c r="M219" i="9"/>
  <c r="L219" i="9"/>
  <c r="F219" i="9"/>
  <c r="B219" i="9" s="1"/>
  <c r="E219" i="9"/>
  <c r="M218" i="9"/>
  <c r="L218" i="9"/>
  <c r="E218" i="9"/>
  <c r="M217" i="9"/>
  <c r="L217" i="9"/>
  <c r="E217" i="9"/>
  <c r="M216" i="9"/>
  <c r="L216" i="9"/>
  <c r="F216" i="9" s="1"/>
  <c r="E216" i="9"/>
  <c r="B216" i="9" s="1"/>
  <c r="M215" i="9"/>
  <c r="L215" i="9"/>
  <c r="F215" i="9"/>
  <c r="B215" i="9" s="1"/>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E164" i="9" s="1"/>
  <c r="B164" i="9" s="1"/>
  <c r="F164" i="9"/>
  <c r="F163" i="9"/>
  <c r="F162" i="9"/>
  <c r="F161" i="9"/>
  <c r="H160" i="9"/>
  <c r="G160" i="9"/>
  <c r="F160" i="9"/>
  <c r="H159" i="9"/>
  <c r="G159" i="9"/>
  <c r="F159" i="9"/>
  <c r="E159" i="9"/>
  <c r="B159" i="9" s="1"/>
  <c r="H158" i="9"/>
  <c r="E158" i="9" s="1"/>
  <c r="B158" i="9" s="1"/>
  <c r="G158" i="9"/>
  <c r="F158" i="9"/>
  <c r="H157" i="9"/>
  <c r="G157" i="9"/>
  <c r="E157" i="9" s="1"/>
  <c r="B157" i="9" s="1"/>
  <c r="F157" i="9"/>
  <c r="H156" i="9"/>
  <c r="E156" i="9" s="1"/>
  <c r="B156" i="9" s="1"/>
  <c r="G156" i="9"/>
  <c r="F156" i="9"/>
  <c r="H155" i="9"/>
  <c r="G155" i="9"/>
  <c r="F155" i="9"/>
  <c r="E155" i="9"/>
  <c r="B155" i="9" s="1"/>
  <c r="H154" i="9"/>
  <c r="G154" i="9"/>
  <c r="E154" i="9" s="1"/>
  <c r="F154" i="9"/>
  <c r="H153" i="9"/>
  <c r="G153" i="9"/>
  <c r="E153" i="9" s="1"/>
  <c r="B153" i="9" s="1"/>
  <c r="F153" i="9"/>
  <c r="H152" i="9"/>
  <c r="E152" i="9" s="1"/>
  <c r="B152" i="9" s="1"/>
  <c r="G152" i="9"/>
  <c r="F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E146" i="9" s="1"/>
  <c r="G146" i="9"/>
  <c r="F146" i="9"/>
  <c r="H145" i="9"/>
  <c r="G145" i="9"/>
  <c r="E145" i="9" s="1"/>
  <c r="B145" i="9" s="1"/>
  <c r="F145" i="9"/>
  <c r="H144" i="9"/>
  <c r="G144" i="9"/>
  <c r="F144" i="9"/>
  <c r="F143" i="9"/>
  <c r="H142" i="9"/>
  <c r="E142" i="9" s="1"/>
  <c r="G142" i="9"/>
  <c r="F142" i="9"/>
  <c r="H141" i="9"/>
  <c r="G141" i="9"/>
  <c r="E141" i="9" s="1"/>
  <c r="B141" i="9" s="1"/>
  <c r="F141" i="9"/>
  <c r="H140" i="9"/>
  <c r="G140" i="9"/>
  <c r="F140" i="9"/>
  <c r="H139" i="9"/>
  <c r="G139" i="9"/>
  <c r="F139" i="9"/>
  <c r="E139" i="9"/>
  <c r="B139" i="9" s="1"/>
  <c r="H138" i="9"/>
  <c r="E138" i="9" s="1"/>
  <c r="B138" i="9" s="1"/>
  <c r="G138" i="9"/>
  <c r="F138" i="9"/>
  <c r="H137" i="9"/>
  <c r="G137" i="9"/>
  <c r="E137" i="9" s="1"/>
  <c r="B137" i="9" s="1"/>
  <c r="F137" i="9"/>
  <c r="H136" i="9"/>
  <c r="G136" i="9"/>
  <c r="F136" i="9"/>
  <c r="H135" i="9"/>
  <c r="G135" i="9"/>
  <c r="F135" i="9"/>
  <c r="E135" i="9"/>
  <c r="B135" i="9" s="1"/>
  <c r="H134" i="9"/>
  <c r="E134" i="9" s="1"/>
  <c r="G134" i="9"/>
  <c r="F134" i="9"/>
  <c r="H133" i="9"/>
  <c r="G133" i="9"/>
  <c r="E133" i="9" s="1"/>
  <c r="B133" i="9" s="1"/>
  <c r="F133" i="9"/>
  <c r="H132" i="9"/>
  <c r="G132" i="9"/>
  <c r="F132" i="9"/>
  <c r="H131" i="9"/>
  <c r="G131" i="9"/>
  <c r="F131" i="9"/>
  <c r="E131" i="9"/>
  <c r="B131" i="9" s="1"/>
  <c r="H130" i="9"/>
  <c r="E130" i="9" s="1"/>
  <c r="B130" i="9" s="1"/>
  <c r="G130" i="9"/>
  <c r="F130" i="9"/>
  <c r="H129" i="9"/>
  <c r="G129" i="9"/>
  <c r="E129" i="9" s="1"/>
  <c r="B129" i="9" s="1"/>
  <c r="F129" i="9"/>
  <c r="H128" i="9"/>
  <c r="G128" i="9"/>
  <c r="F128" i="9"/>
  <c r="H127" i="9"/>
  <c r="G127" i="9"/>
  <c r="F127" i="9"/>
  <c r="E127" i="9"/>
  <c r="B127" i="9" s="1"/>
  <c r="H126" i="9"/>
  <c r="E126" i="9" s="1"/>
  <c r="G126" i="9"/>
  <c r="F126" i="9"/>
  <c r="H125" i="9"/>
  <c r="G125" i="9"/>
  <c r="E125" i="9" s="1"/>
  <c r="B125" i="9" s="1"/>
  <c r="F125" i="9"/>
  <c r="H124" i="9"/>
  <c r="G124" i="9"/>
  <c r="F124" i="9"/>
  <c r="H123" i="9"/>
  <c r="G123" i="9"/>
  <c r="F123" i="9"/>
  <c r="E123" i="9"/>
  <c r="B123" i="9" s="1"/>
  <c r="H122" i="9"/>
  <c r="E122" i="9" s="1"/>
  <c r="B122" i="9" s="1"/>
  <c r="G122" i="9"/>
  <c r="F122" i="9"/>
  <c r="H121" i="9"/>
  <c r="G121" i="9"/>
  <c r="E121" i="9" s="1"/>
  <c r="B121" i="9" s="1"/>
  <c r="F121" i="9"/>
  <c r="H120" i="9"/>
  <c r="G120" i="9"/>
  <c r="F120" i="9"/>
  <c r="H119" i="9"/>
  <c r="G119" i="9"/>
  <c r="F119" i="9"/>
  <c r="E119" i="9"/>
  <c r="B119" i="9" s="1"/>
  <c r="H118" i="9"/>
  <c r="E118" i="9" s="1"/>
  <c r="G118" i="9"/>
  <c r="F118" i="9"/>
  <c r="H117" i="9"/>
  <c r="G117" i="9"/>
  <c r="E117" i="9" s="1"/>
  <c r="B117" i="9" s="1"/>
  <c r="F117" i="9"/>
  <c r="H116" i="9"/>
  <c r="G116" i="9"/>
  <c r="F116" i="9"/>
  <c r="H115" i="9"/>
  <c r="G115" i="9"/>
  <c r="F115" i="9"/>
  <c r="E115" i="9"/>
  <c r="B115" i="9" s="1"/>
  <c r="H114" i="9"/>
  <c r="E114" i="9" s="1"/>
  <c r="B114" i="9" s="1"/>
  <c r="G114" i="9"/>
  <c r="F114" i="9"/>
  <c r="H113" i="9"/>
  <c r="G113" i="9"/>
  <c r="E113" i="9" s="1"/>
  <c r="B113" i="9" s="1"/>
  <c r="F113" i="9"/>
  <c r="H112" i="9"/>
  <c r="G112" i="9"/>
  <c r="F112" i="9"/>
  <c r="H111" i="9"/>
  <c r="G111" i="9"/>
  <c r="F111" i="9"/>
  <c r="E111" i="9"/>
  <c r="B111" i="9" s="1"/>
  <c r="H110" i="9"/>
  <c r="E110" i="9" s="1"/>
  <c r="G110" i="9"/>
  <c r="F110" i="9"/>
  <c r="H109" i="9"/>
  <c r="G109" i="9"/>
  <c r="E109" i="9" s="1"/>
  <c r="B109" i="9" s="1"/>
  <c r="F109" i="9"/>
  <c r="H108" i="9"/>
  <c r="G108" i="9"/>
  <c r="F108" i="9"/>
  <c r="H107" i="9"/>
  <c r="G107" i="9"/>
  <c r="F107" i="9"/>
  <c r="E107" i="9"/>
  <c r="B107" i="9" s="1"/>
  <c r="H106" i="9"/>
  <c r="E106" i="9" s="1"/>
  <c r="B106" i="9" s="1"/>
  <c r="G106" i="9"/>
  <c r="F106" i="9"/>
  <c r="H105" i="9"/>
  <c r="G105" i="9"/>
  <c r="E105" i="9" s="1"/>
  <c r="B105" i="9" s="1"/>
  <c r="F105" i="9"/>
  <c r="H104" i="9"/>
  <c r="G104" i="9"/>
  <c r="F104" i="9"/>
  <c r="H103" i="9"/>
  <c r="G103" i="9"/>
  <c r="F103" i="9"/>
  <c r="E103" i="9"/>
  <c r="B103" i="9" s="1"/>
  <c r="H102" i="9"/>
  <c r="E102" i="9" s="1"/>
  <c r="B102" i="9" s="1"/>
  <c r="G102" i="9"/>
  <c r="F102" i="9"/>
  <c r="H101" i="9"/>
  <c r="G101" i="9"/>
  <c r="F101" i="9"/>
  <c r="E101" i="9"/>
  <c r="B101" i="9" s="1"/>
  <c r="H100" i="9"/>
  <c r="G100" i="9"/>
  <c r="F100" i="9"/>
  <c r="H99" i="9"/>
  <c r="E99" i="9" s="1"/>
  <c r="B99" i="9" s="1"/>
  <c r="G99" i="9"/>
  <c r="F99" i="9"/>
  <c r="H98" i="9"/>
  <c r="G98" i="9"/>
  <c r="E98" i="9" s="1"/>
  <c r="B98" i="9" s="1"/>
  <c r="F98" i="9"/>
  <c r="H97" i="9"/>
  <c r="G97" i="9"/>
  <c r="E97" i="9" s="1"/>
  <c r="B97" i="9" s="1"/>
  <c r="F97" i="9"/>
  <c r="H96" i="9"/>
  <c r="G96" i="9"/>
  <c r="F96" i="9"/>
  <c r="E96" i="9"/>
  <c r="B96" i="9" s="1"/>
  <c r="H95" i="9"/>
  <c r="E95" i="9" s="1"/>
  <c r="B95" i="9" s="1"/>
  <c r="G95" i="9"/>
  <c r="F95" i="9"/>
  <c r="H94" i="9"/>
  <c r="G94" i="9"/>
  <c r="E94" i="9" s="1"/>
  <c r="B94" i="9" s="1"/>
  <c r="F94" i="9"/>
  <c r="H93" i="9"/>
  <c r="G93" i="9"/>
  <c r="E93" i="9" s="1"/>
  <c r="B93" i="9" s="1"/>
  <c r="F93" i="9"/>
  <c r="H92" i="9"/>
  <c r="G92" i="9"/>
  <c r="F92" i="9"/>
  <c r="E92" i="9"/>
  <c r="B92" i="9" s="1"/>
  <c r="H91" i="9"/>
  <c r="E91" i="9" s="1"/>
  <c r="B91" i="9" s="1"/>
  <c r="G91" i="9"/>
  <c r="F91" i="9"/>
  <c r="H90" i="9"/>
  <c r="G90" i="9"/>
  <c r="E90" i="9" s="1"/>
  <c r="B90" i="9" s="1"/>
  <c r="F90" i="9"/>
  <c r="H89" i="9"/>
  <c r="G89" i="9"/>
  <c r="E89" i="9" s="1"/>
  <c r="B89" i="9" s="1"/>
  <c r="F89" i="9"/>
  <c r="H88" i="9"/>
  <c r="G88" i="9"/>
  <c r="F88" i="9"/>
  <c r="E88" i="9"/>
  <c r="B88" i="9" s="1"/>
  <c r="H87" i="9"/>
  <c r="E87" i="9" s="1"/>
  <c r="B87" i="9" s="1"/>
  <c r="G87" i="9"/>
  <c r="F87" i="9"/>
  <c r="H86" i="9"/>
  <c r="G86" i="9"/>
  <c r="E86" i="9" s="1"/>
  <c r="B86" i="9" s="1"/>
  <c r="F86" i="9"/>
  <c r="H85" i="9"/>
  <c r="G85" i="9"/>
  <c r="E85" i="9" s="1"/>
  <c r="B85" i="9" s="1"/>
  <c r="F85" i="9"/>
  <c r="H84" i="9"/>
  <c r="G84" i="9"/>
  <c r="F84" i="9"/>
  <c r="E84" i="9"/>
  <c r="B84" i="9" s="1"/>
  <c r="H83" i="9"/>
  <c r="E83" i="9" s="1"/>
  <c r="B83" i="9" s="1"/>
  <c r="G83" i="9"/>
  <c r="F83" i="9"/>
  <c r="H82" i="9"/>
  <c r="G82" i="9"/>
  <c r="E82" i="9" s="1"/>
  <c r="B82" i="9" s="1"/>
  <c r="F82" i="9"/>
  <c r="H81" i="9"/>
  <c r="G81" i="9"/>
  <c r="E81" i="9" s="1"/>
  <c r="B81" i="9" s="1"/>
  <c r="F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E75" i="9" s="1"/>
  <c r="B75" i="9" s="1"/>
  <c r="G75" i="9"/>
  <c r="F75" i="9"/>
  <c r="H74" i="9"/>
  <c r="G74" i="9"/>
  <c r="E74" i="9" s="1"/>
  <c r="B74" i="9" s="1"/>
  <c r="F74" i="9"/>
  <c r="H73" i="9"/>
  <c r="G73" i="9"/>
  <c r="E73" i="9" s="1"/>
  <c r="B73" i="9" s="1"/>
  <c r="F73" i="9"/>
  <c r="H72" i="9"/>
  <c r="G72" i="9"/>
  <c r="F72" i="9"/>
  <c r="E72" i="9"/>
  <c r="B72" i="9" s="1"/>
  <c r="H71" i="9"/>
  <c r="E71" i="9" s="1"/>
  <c r="B71" i="9" s="1"/>
  <c r="G71" i="9"/>
  <c r="F71" i="9"/>
  <c r="H70" i="9"/>
  <c r="G70" i="9"/>
  <c r="E70" i="9" s="1"/>
  <c r="B70" i="9" s="1"/>
  <c r="F70" i="9"/>
  <c r="H69" i="9"/>
  <c r="G69" i="9"/>
  <c r="F69" i="9"/>
  <c r="H68" i="9"/>
  <c r="G68" i="9"/>
  <c r="F68" i="9"/>
  <c r="E68" i="9"/>
  <c r="B68" i="9" s="1"/>
  <c r="H67" i="9"/>
  <c r="E67" i="9" s="1"/>
  <c r="B67" i="9" s="1"/>
  <c r="G67" i="9"/>
  <c r="F67" i="9"/>
  <c r="H66" i="9"/>
  <c r="G66" i="9"/>
  <c r="E66" i="9" s="1"/>
  <c r="B66" i="9" s="1"/>
  <c r="F66" i="9"/>
  <c r="H65" i="9"/>
  <c r="G65" i="9"/>
  <c r="E65" i="9" s="1"/>
  <c r="B65" i="9" s="1"/>
  <c r="F65" i="9"/>
  <c r="H64" i="9"/>
  <c r="G64" i="9"/>
  <c r="F64" i="9"/>
  <c r="E64" i="9"/>
  <c r="B64" i="9" s="1"/>
  <c r="H63" i="9"/>
  <c r="E63" i="9" s="1"/>
  <c r="B63" i="9" s="1"/>
  <c r="G63" i="9"/>
  <c r="F63" i="9"/>
  <c r="H62" i="9"/>
  <c r="G62" i="9"/>
  <c r="E62" i="9" s="1"/>
  <c r="B62" i="9" s="1"/>
  <c r="F62" i="9"/>
  <c r="H61" i="9"/>
  <c r="G61" i="9"/>
  <c r="E61" i="9" s="1"/>
  <c r="B61" i="9" s="1"/>
  <c r="F61" i="9"/>
  <c r="H60" i="9"/>
  <c r="G60" i="9"/>
  <c r="F60" i="9"/>
  <c r="E60" i="9"/>
  <c r="B60" i="9" s="1"/>
  <c r="H59" i="9"/>
  <c r="E59" i="9" s="1"/>
  <c r="B59" i="9" s="1"/>
  <c r="G59" i="9"/>
  <c r="F59" i="9"/>
  <c r="H58" i="9"/>
  <c r="G58" i="9"/>
  <c r="E58" i="9" s="1"/>
  <c r="B58" i="9" s="1"/>
  <c r="F58" i="9"/>
  <c r="H57" i="9"/>
  <c r="G57" i="9"/>
  <c r="E57" i="9" s="1"/>
  <c r="B57" i="9" s="1"/>
  <c r="F57" i="9"/>
  <c r="H56" i="9"/>
  <c r="G56" i="9"/>
  <c r="F56" i="9"/>
  <c r="E56" i="9"/>
  <c r="B56" i="9" s="1"/>
  <c r="H55" i="9"/>
  <c r="E55" i="9" s="1"/>
  <c r="B55" i="9" s="1"/>
  <c r="G55" i="9"/>
  <c r="F55" i="9"/>
  <c r="H54" i="9"/>
  <c r="G54" i="9"/>
  <c r="E54" i="9" s="1"/>
  <c r="B54" i="9" s="1"/>
  <c r="F54" i="9"/>
  <c r="H53" i="9"/>
  <c r="G53" i="9"/>
  <c r="E53" i="9" s="1"/>
  <c r="B53" i="9" s="1"/>
  <c r="F53" i="9"/>
  <c r="H52" i="9"/>
  <c r="G52" i="9"/>
  <c r="F52" i="9"/>
  <c r="E52" i="9"/>
  <c r="B52" i="9" s="1"/>
  <c r="H51" i="9"/>
  <c r="E51" i="9" s="1"/>
  <c r="B51" i="9" s="1"/>
  <c r="G51" i="9"/>
  <c r="F51" i="9"/>
  <c r="H50" i="9"/>
  <c r="G50" i="9"/>
  <c r="E50" i="9" s="1"/>
  <c r="B50" i="9" s="1"/>
  <c r="F50" i="9"/>
  <c r="H49" i="9"/>
  <c r="G49" i="9"/>
  <c r="E49" i="9" s="1"/>
  <c r="B49" i="9" s="1"/>
  <c r="F49" i="9"/>
  <c r="H48" i="9"/>
  <c r="G48" i="9"/>
  <c r="F48" i="9"/>
  <c r="E48" i="9"/>
  <c r="B48" i="9" s="1"/>
  <c r="H47" i="9"/>
  <c r="E47" i="9" s="1"/>
  <c r="B47" i="9" s="1"/>
  <c r="G47" i="9"/>
  <c r="F47" i="9"/>
  <c r="H46" i="9"/>
  <c r="G46" i="9"/>
  <c r="E46" i="9" s="1"/>
  <c r="B46" i="9" s="1"/>
  <c r="F46" i="9"/>
  <c r="H45" i="9"/>
  <c r="G45" i="9"/>
  <c r="F45" i="9"/>
  <c r="H44" i="9"/>
  <c r="E44" i="9" s="1"/>
  <c r="B44" i="9" s="1"/>
  <c r="G44" i="9"/>
  <c r="F44" i="9"/>
  <c r="H43" i="9"/>
  <c r="E43" i="9" s="1"/>
  <c r="B43" i="9" s="1"/>
  <c r="G43" i="9"/>
  <c r="F43" i="9"/>
  <c r="H42" i="9"/>
  <c r="G42" i="9"/>
  <c r="E42" i="9" s="1"/>
  <c r="B42" i="9" s="1"/>
  <c r="F42" i="9"/>
  <c r="H41" i="9"/>
  <c r="G41" i="9"/>
  <c r="F41" i="9"/>
  <c r="H40" i="9"/>
  <c r="E40" i="9" s="1"/>
  <c r="B40" i="9" s="1"/>
  <c r="G40" i="9"/>
  <c r="F40" i="9"/>
  <c r="H39" i="9"/>
  <c r="E39" i="9" s="1"/>
  <c r="B39" i="9" s="1"/>
  <c r="G39" i="9"/>
  <c r="F39" i="9"/>
  <c r="H38" i="9"/>
  <c r="G38" i="9"/>
  <c r="F38" i="9"/>
  <c r="H37" i="9"/>
  <c r="G37" i="9"/>
  <c r="E37" i="9" s="1"/>
  <c r="B37" i="9" s="1"/>
  <c r="F37" i="9"/>
  <c r="H36" i="9"/>
  <c r="G36" i="9"/>
  <c r="F36" i="9"/>
  <c r="E36" i="9"/>
  <c r="B36" i="9" s="1"/>
  <c r="H35" i="9"/>
  <c r="E35" i="9" s="1"/>
  <c r="B35" i="9" s="1"/>
  <c r="G35" i="9"/>
  <c r="F35" i="9"/>
  <c r="H34" i="9"/>
  <c r="G34" i="9"/>
  <c r="E34" i="9" s="1"/>
  <c r="B34" i="9" s="1"/>
  <c r="F34" i="9"/>
  <c r="H33" i="9"/>
  <c r="G33" i="9"/>
  <c r="E33" i="9" s="1"/>
  <c r="B33" i="9" s="1"/>
  <c r="F33" i="9"/>
  <c r="H32" i="9"/>
  <c r="G32" i="9"/>
  <c r="F32" i="9"/>
  <c r="H31" i="9"/>
  <c r="G31" i="9"/>
  <c r="F31" i="9"/>
  <c r="E31" i="9"/>
  <c r="B31" i="9" s="1"/>
  <c r="H30" i="9"/>
  <c r="G30" i="9"/>
  <c r="F30" i="9"/>
  <c r="H29" i="9"/>
  <c r="G29" i="9"/>
  <c r="E29" i="9" s="1"/>
  <c r="B29" i="9" s="1"/>
  <c r="F29" i="9"/>
  <c r="H28" i="9"/>
  <c r="G28" i="9"/>
  <c r="F28" i="9"/>
  <c r="E28" i="9"/>
  <c r="B28" i="9" s="1"/>
  <c r="H27" i="9"/>
  <c r="G27" i="9"/>
  <c r="E27" i="9" s="1"/>
  <c r="B27" i="9" s="1"/>
  <c r="F27" i="9"/>
  <c r="H26" i="9"/>
  <c r="G26" i="9"/>
  <c r="E26" i="9" s="1"/>
  <c r="B26" i="9" s="1"/>
  <c r="F26" i="9"/>
  <c r="H25" i="9"/>
  <c r="G25" i="9"/>
  <c r="E25" i="9" s="1"/>
  <c r="B25" i="9" s="1"/>
  <c r="F25" i="9"/>
  <c r="H24" i="9"/>
  <c r="G24" i="9"/>
  <c r="F24" i="9"/>
  <c r="E24" i="9"/>
  <c r="B24" i="9" s="1"/>
  <c r="H23" i="9"/>
  <c r="E23" i="9" s="1"/>
  <c r="B23" i="9" s="1"/>
  <c r="G23" i="9"/>
  <c r="F23" i="9"/>
  <c r="H22" i="9"/>
  <c r="G22" i="9"/>
  <c r="E22" i="9" s="1"/>
  <c r="B22" i="9" s="1"/>
  <c r="F22" i="9"/>
  <c r="F21" i="9"/>
  <c r="F4" i="9"/>
  <c r="O3" i="9"/>
  <c r="G275" i="9" s="1"/>
  <c r="I3" i="9"/>
  <c r="H3" i="9"/>
  <c r="G3" i="9"/>
  <c r="D101" i="8"/>
  <c r="C1576" i="1" s="1"/>
  <c r="G1576" i="1" s="1"/>
  <c r="D95" i="8"/>
  <c r="D90" i="8"/>
  <c r="D85" i="8"/>
  <c r="D80" i="8"/>
  <c r="D75" i="8"/>
  <c r="D70" i="8"/>
  <c r="D65" i="8"/>
  <c r="D60" i="8"/>
  <c r="D55" i="8"/>
  <c r="D50" i="8"/>
  <c r="D49" i="8" s="1"/>
  <c r="D43" i="8" s="1"/>
  <c r="D44" i="8"/>
  <c r="D36" i="8"/>
  <c r="D26" i="8"/>
  <c r="D24" i="8" s="1"/>
  <c r="C1499" i="1" s="1"/>
  <c r="D18" i="8"/>
  <c r="D8" i="8"/>
  <c r="C1483" i="1" s="1"/>
  <c r="H1483" i="1" s="1"/>
  <c r="E44" i="7"/>
  <c r="I32" i="3" s="1"/>
  <c r="D44" i="7"/>
  <c r="E39" i="7"/>
  <c r="D39" i="7"/>
  <c r="E38" i="7"/>
  <c r="I31" i="3" s="1"/>
  <c r="D38" i="7"/>
  <c r="E30" i="7"/>
  <c r="D30" i="7"/>
  <c r="E23" i="7"/>
  <c r="E22" i="7" s="1"/>
  <c r="I30" i="3" s="1"/>
  <c r="D23" i="7"/>
  <c r="D22" i="7" s="1"/>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E114" i="6" s="1"/>
  <c r="I27" i="3" s="1"/>
  <c r="D118" i="6"/>
  <c r="D114" i="6" s="1"/>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F250" i="5"/>
  <c r="E250" i="5"/>
  <c r="D250" i="5"/>
  <c r="F249" i="5"/>
  <c r="F248" i="5"/>
  <c r="F247" i="5"/>
  <c r="E246" i="5"/>
  <c r="E245" i="5" s="1"/>
  <c r="D1222" i="1" s="1"/>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310" i="9" s="1"/>
  <c r="F205" i="5"/>
  <c r="F204" i="5"/>
  <c r="F203" i="5"/>
  <c r="F202" i="5"/>
  <c r="F201" i="5"/>
  <c r="F200" i="5"/>
  <c r="F199" i="5"/>
  <c r="E198" i="5"/>
  <c r="D198" i="5"/>
  <c r="F198" i="5" s="1"/>
  <c r="F197" i="5"/>
  <c r="F196" i="5"/>
  <c r="F195" i="5"/>
  <c r="F194" i="5"/>
  <c r="F193" i="5"/>
  <c r="F192" i="5"/>
  <c r="E191" i="5"/>
  <c r="E190" i="5" s="1"/>
  <c r="H309" i="9" s="1"/>
  <c r="D191" i="5"/>
  <c r="F191" i="5" s="1"/>
  <c r="D190" i="5"/>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F148" i="5"/>
  <c r="F147" i="5"/>
  <c r="D146" i="5"/>
  <c r="F145" i="5"/>
  <c r="F144" i="5"/>
  <c r="F143" i="5"/>
  <c r="E142" i="5"/>
  <c r="D142" i="5"/>
  <c r="F142" i="5" s="1"/>
  <c r="F141" i="5"/>
  <c r="F140" i="5"/>
  <c r="F139" i="5"/>
  <c r="F138" i="5"/>
  <c r="F137" i="5"/>
  <c r="F136" i="5"/>
  <c r="F135" i="5"/>
  <c r="E135" i="5"/>
  <c r="D135" i="5"/>
  <c r="E134" i="5"/>
  <c r="D134" i="5"/>
  <c r="F134" i="5" s="1"/>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9" i="9" s="1"/>
  <c r="D87" i="5"/>
  <c r="F87" i="5" s="1"/>
  <c r="F86" i="5"/>
  <c r="F85" i="5"/>
  <c r="F84" i="5"/>
  <c r="F83" i="5"/>
  <c r="F82" i="5"/>
  <c r="F81" i="5"/>
  <c r="F80" i="5"/>
  <c r="F79" i="5"/>
  <c r="E79" i="5"/>
  <c r="D79" i="5"/>
  <c r="E78" i="5"/>
  <c r="D78" i="5"/>
  <c r="F77" i="5"/>
  <c r="F76" i="5"/>
  <c r="F75" i="5"/>
  <c r="F74" i="5"/>
  <c r="F73" i="5"/>
  <c r="F72" i="5"/>
  <c r="F71" i="5"/>
  <c r="F70" i="5"/>
  <c r="E70" i="5"/>
  <c r="D70" i="5"/>
  <c r="D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D19" i="5"/>
  <c r="F18" i="5"/>
  <c r="F17" i="5"/>
  <c r="F16" i="5"/>
  <c r="F15" i="5"/>
  <c r="F14" i="5"/>
  <c r="F13" i="5"/>
  <c r="E13" i="5"/>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45" i="1" s="1"/>
  <c r="D652" i="4"/>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F594" i="4"/>
  <c r="E594" i="4"/>
  <c r="D594" i="4"/>
  <c r="E593" i="4"/>
  <c r="F592" i="4"/>
  <c r="F591" i="4"/>
  <c r="F590" i="4"/>
  <c r="E590" i="4"/>
  <c r="D590" i="4"/>
  <c r="F589" i="4"/>
  <c r="F588" i="4"/>
  <c r="E587" i="4"/>
  <c r="D587" i="4"/>
  <c r="F587" i="4" s="1"/>
  <c r="F586" i="4"/>
  <c r="E585" i="4"/>
  <c r="D585" i="4"/>
  <c r="F585" i="4" s="1"/>
  <c r="F584" i="4"/>
  <c r="F583" i="4"/>
  <c r="F582" i="4"/>
  <c r="F581" i="4"/>
  <c r="E581" i="4"/>
  <c r="D581" i="4"/>
  <c r="E580" i="4"/>
  <c r="D580" i="4"/>
  <c r="F580" i="4" s="1"/>
  <c r="F579" i="4"/>
  <c r="F578" i="4"/>
  <c r="F577" i="4"/>
  <c r="E577" i="4"/>
  <c r="D577" i="4"/>
  <c r="F576" i="4"/>
  <c r="F575" i="4"/>
  <c r="F574" i="4"/>
  <c r="E574" i="4"/>
  <c r="D574" i="4"/>
  <c r="F573" i="4"/>
  <c r="F572" i="4"/>
  <c r="E571" i="4"/>
  <c r="D571" i="4"/>
  <c r="F571" i="4" s="1"/>
  <c r="F570" i="4"/>
  <c r="F569" i="4"/>
  <c r="E568" i="4"/>
  <c r="D568" i="4"/>
  <c r="F568" i="4" s="1"/>
  <c r="D567" i="4"/>
  <c r="F567" i="4" s="1"/>
  <c r="F566" i="4"/>
  <c r="F565" i="4"/>
  <c r="F564" i="4"/>
  <c r="F563" i="4"/>
  <c r="E563" i="4"/>
  <c r="E529" i="4" s="1"/>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D529" i="4" s="1"/>
  <c r="F529" i="4" s="1"/>
  <c r="F527" i="4"/>
  <c r="F526" i="4"/>
  <c r="F525" i="4"/>
  <c r="E525" i="4"/>
  <c r="D525" i="4"/>
  <c r="F524" i="4"/>
  <c r="F523" i="4"/>
  <c r="F522" i="4"/>
  <c r="E522" i="4"/>
  <c r="D522" i="4"/>
  <c r="F521" i="4"/>
  <c r="F520" i="4"/>
  <c r="E519" i="4"/>
  <c r="D519" i="4"/>
  <c r="F519" i="4" s="1"/>
  <c r="F518" i="4"/>
  <c r="F517" i="4"/>
  <c r="E516" i="4"/>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F463" i="4"/>
  <c r="E463" i="4"/>
  <c r="E459" i="4"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D421" i="4"/>
  <c r="E418" i="4"/>
  <c r="F418" i="4" s="1"/>
  <c r="D418" i="4"/>
  <c r="E417" i="4"/>
  <c r="D417" i="4"/>
  <c r="C412" i="1" s="1"/>
  <c r="E416" i="4"/>
  <c r="D416" i="4"/>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F391" i="4"/>
  <c r="E391" i="4"/>
  <c r="D391" i="4"/>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D369" i="4"/>
  <c r="C364" i="1" s="1"/>
  <c r="F368" i="4"/>
  <c r="F367" i="4"/>
  <c r="F366" i="4"/>
  <c r="F365" i="4"/>
  <c r="E364" i="4"/>
  <c r="D364" i="4"/>
  <c r="F362" i="4"/>
  <c r="F361" i="4"/>
  <c r="F360" i="4"/>
  <c r="F359" i="4"/>
  <c r="F358" i="4"/>
  <c r="F357" i="4"/>
  <c r="E356" i="4"/>
  <c r="E351" i="4" s="1"/>
  <c r="D356" i="4"/>
  <c r="F356" i="4" s="1"/>
  <c r="F355" i="4"/>
  <c r="F354" i="4"/>
  <c r="F353" i="4"/>
  <c r="F352" i="4"/>
  <c r="E352" i="4"/>
  <c r="D352" i="4"/>
  <c r="F349" i="4"/>
  <c r="E348" i="4"/>
  <c r="D348" i="4"/>
  <c r="F348" i="4" s="1"/>
  <c r="F347" i="4"/>
  <c r="F346" i="4"/>
  <c r="E345" i="4"/>
  <c r="E344" i="4" s="1"/>
  <c r="D345" i="4"/>
  <c r="F345"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F310" i="4"/>
  <c r="F309" i="4"/>
  <c r="F308" i="4"/>
  <c r="F307" i="4"/>
  <c r="F306" i="4"/>
  <c r="F305" i="4"/>
  <c r="E304" i="4"/>
  <c r="D304" i="4"/>
  <c r="F304" i="4" s="1"/>
  <c r="F303" i="4"/>
  <c r="F302" i="4"/>
  <c r="F301" i="4"/>
  <c r="F300" i="4"/>
  <c r="E300" i="4"/>
  <c r="E299" i="4" s="1"/>
  <c r="E298" i="4" s="1"/>
  <c r="D300" i="4"/>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F264" i="4"/>
  <c r="E264" i="4"/>
  <c r="E263" i="4" s="1"/>
  <c r="D259" i="1" s="1"/>
  <c r="D264" i="4"/>
  <c r="F262" i="4"/>
  <c r="F261" i="4"/>
  <c r="F260" i="4"/>
  <c r="E259" i="4"/>
  <c r="D259" i="4"/>
  <c r="D252" i="4" s="1"/>
  <c r="C248" i="1" s="1"/>
  <c r="F258" i="4"/>
  <c r="F257" i="4"/>
  <c r="F256" i="4"/>
  <c r="F255" i="4"/>
  <c r="F254" i="4"/>
  <c r="F253" i="4"/>
  <c r="E253" i="4"/>
  <c r="D253"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D224" i="4" s="1"/>
  <c r="F224" i="4" s="1"/>
  <c r="F230" i="4"/>
  <c r="F229" i="4"/>
  <c r="F228" i="4"/>
  <c r="E228" i="4"/>
  <c r="D228" i="4"/>
  <c r="F227" i="4"/>
  <c r="F226" i="4"/>
  <c r="F225" i="4"/>
  <c r="E225" i="4"/>
  <c r="D225" i="4"/>
  <c r="F223" i="4"/>
  <c r="F222" i="4"/>
  <c r="F221" i="4"/>
  <c r="F220" i="4"/>
  <c r="E219" i="4"/>
  <c r="E215" i="4" s="1"/>
  <c r="D219" i="4"/>
  <c r="F219" i="4" s="1"/>
  <c r="F218" i="4"/>
  <c r="F217" i="4"/>
  <c r="F216" i="4"/>
  <c r="E216" i="4"/>
  <c r="D216" i="4"/>
  <c r="D215" i="4"/>
  <c r="F215" i="4" s="1"/>
  <c r="F214" i="4"/>
  <c r="F213" i="4"/>
  <c r="F212" i="4"/>
  <c r="F211" i="4"/>
  <c r="E210" i="4"/>
  <c r="D206" i="1" s="1"/>
  <c r="G206" i="1" s="1"/>
  <c r="D210" i="4"/>
  <c r="F209" i="4"/>
  <c r="F208" i="4"/>
  <c r="F207" i="4"/>
  <c r="F206" i="4"/>
  <c r="F205" i="4"/>
  <c r="F204" i="4"/>
  <c r="F203" i="4"/>
  <c r="F202" i="4"/>
  <c r="E202" i="4"/>
  <c r="D202" i="4"/>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D153" i="4"/>
  <c r="D152" i="4"/>
  <c r="F150" i="4"/>
  <c r="F149" i="4"/>
  <c r="F148" i="4"/>
  <c r="F147" i="4"/>
  <c r="F146" i="4"/>
  <c r="F145" i="4"/>
  <c r="F144" i="4"/>
  <c r="F143" i="4"/>
  <c r="F142" i="4"/>
  <c r="F141" i="4"/>
  <c r="E140" i="4"/>
  <c r="D140" i="4"/>
  <c r="E139" i="4"/>
  <c r="D135" i="1" s="1"/>
  <c r="F138" i="4"/>
  <c r="F137" i="4"/>
  <c r="F136" i="4"/>
  <c r="F135" i="4"/>
  <c r="E134" i="4"/>
  <c r="F134" i="4" s="1"/>
  <c r="D134" i="4"/>
  <c r="E133" i="4"/>
  <c r="D129" i="1" s="1"/>
  <c r="D133" i="4"/>
  <c r="F132" i="4"/>
  <c r="F131" i="4"/>
  <c r="F130" i="4"/>
  <c r="F129" i="4"/>
  <c r="E128" i="4"/>
  <c r="D128" i="4"/>
  <c r="F127" i="4"/>
  <c r="F126" i="4"/>
  <c r="E125" i="4"/>
  <c r="E124" i="4" s="1"/>
  <c r="D125" i="4"/>
  <c r="C121" i="1" s="1"/>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2" i="4"/>
  <c r="D82" i="4"/>
  <c r="F81" i="4"/>
  <c r="F80" i="4"/>
  <c r="F79" i="4"/>
  <c r="F78" i="4"/>
  <c r="E77" i="4"/>
  <c r="D77" i="4"/>
  <c r="F77" i="4" s="1"/>
  <c r="F76" i="4"/>
  <c r="F75" i="4"/>
  <c r="F74" i="4"/>
  <c r="E74" i="4"/>
  <c r="D74" i="4"/>
  <c r="F73" i="4"/>
  <c r="F72" i="4"/>
  <c r="F71" i="4"/>
  <c r="E71" i="4"/>
  <c r="D71" i="4"/>
  <c r="F70" i="4"/>
  <c r="F69" i="4"/>
  <c r="E68" i="4"/>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E50" i="4"/>
  <c r="D50" i="4"/>
  <c r="F50" i="4" s="1"/>
  <c r="F49" i="4"/>
  <c r="F48" i="4"/>
  <c r="F47" i="4"/>
  <c r="F46" i="4"/>
  <c r="E45" i="4"/>
  <c r="E44" i="4" s="1"/>
  <c r="D45" i="4"/>
  <c r="F45" i="4" s="1"/>
  <c r="F44" i="4"/>
  <c r="D44" i="4"/>
  <c r="F43" i="4"/>
  <c r="F42" i="4"/>
  <c r="F41" i="4"/>
  <c r="F40" i="4"/>
  <c r="E40" i="4"/>
  <c r="D40" i="4"/>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I35" i="3"/>
  <c r="G35" i="3"/>
  <c r="B35" i="3"/>
  <c r="G34" i="3"/>
  <c r="B34" i="3"/>
  <c r="I33" i="3"/>
  <c r="G33" i="3"/>
  <c r="B33" i="3"/>
  <c r="H32" i="3"/>
  <c r="G32" i="3"/>
  <c r="B32" i="3"/>
  <c r="H31" i="3"/>
  <c r="G31" i="3"/>
  <c r="B31" i="3"/>
  <c r="H30" i="3"/>
  <c r="G30" i="3"/>
  <c r="B30"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H1580" i="1"/>
  <c r="C1580" i="1"/>
  <c r="G1580" i="1" s="1"/>
  <c r="H1579" i="1"/>
  <c r="C1579" i="1"/>
  <c r="G1579" i="1" s="1"/>
  <c r="C1578" i="1"/>
  <c r="H1578" i="1" s="1"/>
  <c r="G1577" i="1"/>
  <c r="C1577" i="1"/>
  <c r="H1577" i="1" s="1"/>
  <c r="H1575" i="1"/>
  <c r="G1575" i="1"/>
  <c r="C1575" i="1"/>
  <c r="H1574" i="1"/>
  <c r="G1574" i="1"/>
  <c r="C1574" i="1"/>
  <c r="G1573" i="1"/>
  <c r="C1573" i="1"/>
  <c r="H1573" i="1" s="1"/>
  <c r="H1572" i="1"/>
  <c r="C1572" i="1"/>
  <c r="G1572" i="1" s="1"/>
  <c r="H1571" i="1"/>
  <c r="G1571" i="1"/>
  <c r="C1571" i="1"/>
  <c r="G1570" i="1"/>
  <c r="C1570" i="1"/>
  <c r="H1570" i="1" s="1"/>
  <c r="G1569" i="1"/>
  <c r="C1569" i="1"/>
  <c r="H1569" i="1" s="1"/>
  <c r="H1568" i="1"/>
  <c r="C1568" i="1"/>
  <c r="G1568" i="1" s="1"/>
  <c r="H1567" i="1"/>
  <c r="G1567" i="1"/>
  <c r="C1567" i="1"/>
  <c r="H1566" i="1"/>
  <c r="G1566" i="1"/>
  <c r="C1566" i="1"/>
  <c r="G1565" i="1"/>
  <c r="C1565" i="1"/>
  <c r="H1565" i="1" s="1"/>
  <c r="H1564" i="1"/>
  <c r="C1564" i="1"/>
  <c r="G1564" i="1" s="1"/>
  <c r="H1563" i="1"/>
  <c r="G1563" i="1"/>
  <c r="C1563" i="1"/>
  <c r="G1562" i="1"/>
  <c r="C1562" i="1"/>
  <c r="H1562" i="1" s="1"/>
  <c r="C1561" i="1"/>
  <c r="H1560" i="1"/>
  <c r="G1560" i="1"/>
  <c r="C1560" i="1"/>
  <c r="H1559" i="1"/>
  <c r="G1559" i="1"/>
  <c r="C1559" i="1"/>
  <c r="G1558" i="1"/>
  <c r="C1558" i="1"/>
  <c r="H1558" i="1" s="1"/>
  <c r="C1557" i="1"/>
  <c r="H1556" i="1"/>
  <c r="G1556" i="1"/>
  <c r="C1556" i="1"/>
  <c r="H1555" i="1"/>
  <c r="G1555" i="1"/>
  <c r="C1555" i="1"/>
  <c r="G1554" i="1"/>
  <c r="C1554" i="1"/>
  <c r="H1554" i="1" s="1"/>
  <c r="C1553" i="1"/>
  <c r="H1552" i="1"/>
  <c r="G1552" i="1"/>
  <c r="C1552" i="1"/>
  <c r="H1551" i="1"/>
  <c r="G1551" i="1"/>
  <c r="C1551" i="1"/>
  <c r="G1550" i="1"/>
  <c r="C1550" i="1"/>
  <c r="H1550" i="1" s="1"/>
  <c r="C1549" i="1"/>
  <c r="H1548" i="1"/>
  <c r="G1548" i="1"/>
  <c r="C1548" i="1"/>
  <c r="H1547" i="1"/>
  <c r="G1547" i="1"/>
  <c r="C1547" i="1"/>
  <c r="G1546" i="1"/>
  <c r="C1546" i="1"/>
  <c r="H1546" i="1" s="1"/>
  <c r="C1545" i="1"/>
  <c r="H1544" i="1"/>
  <c r="G1544" i="1"/>
  <c r="C1544" i="1"/>
  <c r="H1543" i="1"/>
  <c r="G1543" i="1"/>
  <c r="C1543" i="1"/>
  <c r="G1542" i="1"/>
  <c r="C1542" i="1"/>
  <c r="H1542" i="1" s="1"/>
  <c r="C1541" i="1"/>
  <c r="H1540" i="1"/>
  <c r="G1540" i="1"/>
  <c r="C1540" i="1"/>
  <c r="H1539" i="1"/>
  <c r="G1539" i="1"/>
  <c r="C1539" i="1"/>
  <c r="G1538" i="1"/>
  <c r="C1538" i="1"/>
  <c r="H1538" i="1" s="1"/>
  <c r="C1537" i="1"/>
  <c r="H1536" i="1"/>
  <c r="G1536" i="1"/>
  <c r="C1536" i="1"/>
  <c r="H1535" i="1"/>
  <c r="G1535" i="1"/>
  <c r="C1535" i="1"/>
  <c r="G1534" i="1"/>
  <c r="C1534" i="1"/>
  <c r="H1534" i="1" s="1"/>
  <c r="C1533" i="1"/>
  <c r="H1532" i="1"/>
  <c r="G1532" i="1"/>
  <c r="C1532" i="1"/>
  <c r="H1531" i="1"/>
  <c r="G1531" i="1"/>
  <c r="C1531" i="1"/>
  <c r="G1530" i="1"/>
  <c r="C1530" i="1"/>
  <c r="H1530" i="1" s="1"/>
  <c r="C1529" i="1"/>
  <c r="H1528" i="1"/>
  <c r="G1528" i="1"/>
  <c r="C1528" i="1"/>
  <c r="H1527" i="1"/>
  <c r="G1527" i="1"/>
  <c r="C1527" i="1"/>
  <c r="G1526" i="1"/>
  <c r="C1526" i="1"/>
  <c r="H1526" i="1" s="1"/>
  <c r="C1525" i="1"/>
  <c r="H1524" i="1"/>
  <c r="G1524" i="1"/>
  <c r="C1524" i="1"/>
  <c r="H1523" i="1"/>
  <c r="G1523" i="1"/>
  <c r="C1523" i="1"/>
  <c r="G1522" i="1"/>
  <c r="C1522" i="1"/>
  <c r="H1522" i="1" s="1"/>
  <c r="C1521" i="1"/>
  <c r="H1520" i="1"/>
  <c r="G1520" i="1"/>
  <c r="C1520" i="1"/>
  <c r="H1519" i="1"/>
  <c r="G1519" i="1"/>
  <c r="C1519" i="1"/>
  <c r="G1518" i="1"/>
  <c r="C1518" i="1"/>
  <c r="H1518" i="1" s="1"/>
  <c r="H1516" i="1"/>
  <c r="G1516" i="1"/>
  <c r="C1516" i="1"/>
  <c r="H1515" i="1"/>
  <c r="G1515" i="1"/>
  <c r="C1515" i="1"/>
  <c r="G1514" i="1"/>
  <c r="C1514" i="1"/>
  <c r="H1514" i="1" s="1"/>
  <c r="C1513" i="1"/>
  <c r="H1512" i="1"/>
  <c r="G1512" i="1"/>
  <c r="C1512" i="1"/>
  <c r="H1511" i="1"/>
  <c r="G1511" i="1"/>
  <c r="C1511" i="1"/>
  <c r="C1510" i="1"/>
  <c r="H1510" i="1" s="1"/>
  <c r="C1509" i="1"/>
  <c r="H1508" i="1"/>
  <c r="C1508" i="1"/>
  <c r="G1508" i="1" s="1"/>
  <c r="G1507" i="1"/>
  <c r="C1507" i="1"/>
  <c r="H1507" i="1" s="1"/>
  <c r="G1506" i="1"/>
  <c r="C1506" i="1"/>
  <c r="H1506" i="1" s="1"/>
  <c r="C1505" i="1"/>
  <c r="C1504" i="1"/>
  <c r="H1504" i="1" s="1"/>
  <c r="C1503" i="1"/>
  <c r="H1503" i="1" s="1"/>
  <c r="C1502" i="1"/>
  <c r="H1502" i="1" s="1"/>
  <c r="H1500" i="1"/>
  <c r="G1500" i="1"/>
  <c r="C1500" i="1"/>
  <c r="G1498" i="1"/>
  <c r="C1498" i="1"/>
  <c r="H1498" i="1" s="1"/>
  <c r="C1497" i="1"/>
  <c r="H1496" i="1"/>
  <c r="G1496" i="1"/>
  <c r="C1496" i="1"/>
  <c r="H1495" i="1"/>
  <c r="G1495" i="1"/>
  <c r="C1495" i="1"/>
  <c r="G1494" i="1"/>
  <c r="C1494" i="1"/>
  <c r="H1494" i="1" s="1"/>
  <c r="C1493" i="1"/>
  <c r="H1492" i="1"/>
  <c r="G1492" i="1"/>
  <c r="C1492" i="1"/>
  <c r="H1491" i="1"/>
  <c r="G1491" i="1"/>
  <c r="C1491" i="1"/>
  <c r="G1490" i="1"/>
  <c r="C1490" i="1"/>
  <c r="H1490" i="1" s="1"/>
  <c r="C1489" i="1"/>
  <c r="H1488" i="1"/>
  <c r="G1488" i="1"/>
  <c r="C1488" i="1"/>
  <c r="H1487" i="1"/>
  <c r="G1487" i="1"/>
  <c r="C1487" i="1"/>
  <c r="G1486" i="1"/>
  <c r="C1486" i="1"/>
  <c r="H1486" i="1" s="1"/>
  <c r="C1485" i="1"/>
  <c r="G1484" i="1"/>
  <c r="C1484" i="1"/>
  <c r="H1484" i="1" s="1"/>
  <c r="G1482" i="1"/>
  <c r="C1482" i="1"/>
  <c r="H1482" i="1" s="1"/>
  <c r="H1480" i="1"/>
  <c r="G1480" i="1"/>
  <c r="C1480" i="1"/>
  <c r="J1479" i="1"/>
  <c r="D1479" i="1"/>
  <c r="C1479" i="1"/>
  <c r="H1478" i="1"/>
  <c r="G1478" i="1"/>
  <c r="I1478" i="1" s="1"/>
  <c r="D1478" i="1"/>
  <c r="J1478" i="1" s="1"/>
  <c r="C1478" i="1"/>
  <c r="D1477" i="1"/>
  <c r="J1477" i="1" s="1"/>
  <c r="C1477" i="1"/>
  <c r="H1476" i="1"/>
  <c r="G1476" i="1"/>
  <c r="I1476" i="1" s="1"/>
  <c r="D1476" i="1"/>
  <c r="J1476" i="1" s="1"/>
  <c r="C1476" i="1"/>
  <c r="H1475" i="1"/>
  <c r="G1475" i="1"/>
  <c r="D1475" i="1"/>
  <c r="C1475" i="1"/>
  <c r="D1474" i="1"/>
  <c r="J1474" i="1" s="1"/>
  <c r="C1474" i="1"/>
  <c r="H1474" i="1" s="1"/>
  <c r="H1473" i="1"/>
  <c r="G1473" i="1"/>
  <c r="D1473" i="1"/>
  <c r="C1473" i="1"/>
  <c r="J1473" i="1" s="1"/>
  <c r="J1472" i="1"/>
  <c r="D1472" i="1"/>
  <c r="C1472" i="1"/>
  <c r="H1472" i="1" s="1"/>
  <c r="H1471" i="1"/>
  <c r="G1471" i="1"/>
  <c r="D1471" i="1"/>
  <c r="C1471" i="1"/>
  <c r="J1471" i="1" s="1"/>
  <c r="H1470" i="1"/>
  <c r="G1470" i="1"/>
  <c r="D1470" i="1"/>
  <c r="C1470" i="1"/>
  <c r="H1469" i="1"/>
  <c r="G1469" i="1"/>
  <c r="D1469" i="1"/>
  <c r="C1469" i="1"/>
  <c r="J1468" i="1"/>
  <c r="D1468" i="1"/>
  <c r="C1468" i="1"/>
  <c r="H1467" i="1"/>
  <c r="G1467" i="1"/>
  <c r="I1467" i="1" s="1"/>
  <c r="D1467" i="1"/>
  <c r="C1467" i="1"/>
  <c r="J1467" i="1" s="1"/>
  <c r="D1466" i="1"/>
  <c r="J1466" i="1" s="1"/>
  <c r="C1466" i="1"/>
  <c r="H1465" i="1"/>
  <c r="G1465" i="1"/>
  <c r="I1465" i="1" s="1"/>
  <c r="D1465" i="1"/>
  <c r="C1465" i="1"/>
  <c r="J1465" i="1" s="1"/>
  <c r="D1464" i="1"/>
  <c r="J1464" i="1" s="1"/>
  <c r="C1464" i="1"/>
  <c r="H1464" i="1" s="1"/>
  <c r="H1463" i="1"/>
  <c r="G1463" i="1"/>
  <c r="D1463" i="1"/>
  <c r="C1463" i="1"/>
  <c r="J1463" i="1" s="1"/>
  <c r="J1462" i="1"/>
  <c r="D1462" i="1"/>
  <c r="C1462" i="1"/>
  <c r="H1462" i="1" s="1"/>
  <c r="D1461" i="1"/>
  <c r="C1461" i="1"/>
  <c r="H1460" i="1"/>
  <c r="G1460" i="1"/>
  <c r="I1460" i="1" s="1"/>
  <c r="D1460" i="1"/>
  <c r="C1460" i="1"/>
  <c r="J1460" i="1" s="1"/>
  <c r="D1459" i="1"/>
  <c r="J1459" i="1" s="1"/>
  <c r="C1459" i="1"/>
  <c r="H1459" i="1" s="1"/>
  <c r="H1458" i="1"/>
  <c r="G1458" i="1"/>
  <c r="D1458" i="1"/>
  <c r="C1458" i="1"/>
  <c r="J1458" i="1" s="1"/>
  <c r="J1457" i="1"/>
  <c r="D1457" i="1"/>
  <c r="C1457" i="1"/>
  <c r="H1457" i="1" s="1"/>
  <c r="G1456" i="1"/>
  <c r="D1456" i="1"/>
  <c r="C1456" i="1"/>
  <c r="J1456" i="1" s="1"/>
  <c r="J1455" i="1"/>
  <c r="D1455" i="1"/>
  <c r="C1455" i="1"/>
  <c r="D1454" i="1"/>
  <c r="C1454" i="1"/>
  <c r="H1454" i="1" s="1"/>
  <c r="D1453" i="1"/>
  <c r="C1453" i="1"/>
  <c r="H1452" i="1"/>
  <c r="G1452" i="1"/>
  <c r="I1452" i="1" s="1"/>
  <c r="D1452" i="1"/>
  <c r="C1452" i="1"/>
  <c r="J1452" i="1" s="1"/>
  <c r="D1451" i="1"/>
  <c r="J1451" i="1" s="1"/>
  <c r="C1451" i="1"/>
  <c r="H1450" i="1"/>
  <c r="G1450" i="1"/>
  <c r="I1450" i="1" s="1"/>
  <c r="D1450" i="1"/>
  <c r="C1450" i="1"/>
  <c r="J1450" i="1" s="1"/>
  <c r="D1449" i="1"/>
  <c r="J1449" i="1" s="1"/>
  <c r="C1449" i="1"/>
  <c r="H1449" i="1" s="1"/>
  <c r="H1448" i="1"/>
  <c r="G1448" i="1"/>
  <c r="D1448" i="1"/>
  <c r="C1448" i="1"/>
  <c r="J1448" i="1" s="1"/>
  <c r="J1447" i="1"/>
  <c r="D1447" i="1"/>
  <c r="C1447" i="1"/>
  <c r="H1447" i="1" s="1"/>
  <c r="H1446" i="1"/>
  <c r="G1446" i="1"/>
  <c r="D1446" i="1"/>
  <c r="C1446" i="1"/>
  <c r="J1446" i="1" s="1"/>
  <c r="J1445" i="1"/>
  <c r="D1445" i="1"/>
  <c r="C1445" i="1"/>
  <c r="G1444" i="1"/>
  <c r="I1444" i="1" s="1"/>
  <c r="D1444" i="1"/>
  <c r="J1444" i="1" s="1"/>
  <c r="C1444" i="1"/>
  <c r="H1444" i="1" s="1"/>
  <c r="D1443" i="1"/>
  <c r="C1443" i="1"/>
  <c r="G1442" i="1"/>
  <c r="D1442" i="1"/>
  <c r="J1442" i="1" s="1"/>
  <c r="C1442" i="1"/>
  <c r="H1442" i="1" s="1"/>
  <c r="D1441" i="1"/>
  <c r="C1441" i="1"/>
  <c r="G1440" i="1"/>
  <c r="D1440" i="1"/>
  <c r="H1440" i="1" s="1"/>
  <c r="C1440" i="1"/>
  <c r="D1439" i="1"/>
  <c r="C1439" i="1"/>
  <c r="D1438" i="1"/>
  <c r="C1438" i="1"/>
  <c r="D1437" i="1"/>
  <c r="C1437"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D1411" i="1"/>
  <c r="C1411" i="1"/>
  <c r="D1410" i="1"/>
  <c r="C1410" i="1"/>
  <c r="D1409" i="1"/>
  <c r="C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G1385" i="1" s="1"/>
  <c r="H1384" i="1"/>
  <c r="D1384" i="1"/>
  <c r="C1384" i="1"/>
  <c r="G1384" i="1" s="1"/>
  <c r="H1383" i="1"/>
  <c r="D1383" i="1"/>
  <c r="C1383" i="1"/>
  <c r="G1383" i="1" s="1"/>
  <c r="H1382" i="1"/>
  <c r="D1382" i="1"/>
  <c r="C1382" i="1"/>
  <c r="G1382" i="1" s="1"/>
  <c r="H1381" i="1"/>
  <c r="D1381" i="1"/>
  <c r="C1381" i="1"/>
  <c r="G1381" i="1" s="1"/>
  <c r="H1380" i="1"/>
  <c r="D1380" i="1"/>
  <c r="C1380" i="1"/>
  <c r="G1380" i="1" s="1"/>
  <c r="H1379" i="1"/>
  <c r="D1379" i="1"/>
  <c r="C1379" i="1"/>
  <c r="G1379" i="1" s="1"/>
  <c r="H1378" i="1"/>
  <c r="D1378" i="1"/>
  <c r="C1378" i="1"/>
  <c r="G1378" i="1" s="1"/>
  <c r="H1377" i="1"/>
  <c r="D1377" i="1"/>
  <c r="C1377" i="1"/>
  <c r="G1377" i="1" s="1"/>
  <c r="H1376" i="1"/>
  <c r="D1376" i="1"/>
  <c r="C1376" i="1"/>
  <c r="G1376" i="1" s="1"/>
  <c r="H1375" i="1"/>
  <c r="D1375" i="1"/>
  <c r="C1375" i="1"/>
  <c r="G1375" i="1" s="1"/>
  <c r="H1374" i="1"/>
  <c r="D1374" i="1"/>
  <c r="C1374" i="1"/>
  <c r="G1374" i="1" s="1"/>
  <c r="H1373" i="1"/>
  <c r="D1373" i="1"/>
  <c r="C1373" i="1"/>
  <c r="G1373" i="1" s="1"/>
  <c r="H1372" i="1"/>
  <c r="D1372" i="1"/>
  <c r="C1372" i="1"/>
  <c r="G1372" i="1" s="1"/>
  <c r="H1371" i="1"/>
  <c r="D1371" i="1"/>
  <c r="C1371" i="1"/>
  <c r="G1371" i="1" s="1"/>
  <c r="H1370" i="1"/>
  <c r="D1370" i="1"/>
  <c r="C1370" i="1"/>
  <c r="G1370" i="1" s="1"/>
  <c r="H1369" i="1"/>
  <c r="D1369" i="1"/>
  <c r="C1369" i="1"/>
  <c r="G1369" i="1" s="1"/>
  <c r="H1368" i="1"/>
  <c r="D1368" i="1"/>
  <c r="C1368" i="1"/>
  <c r="G1368" i="1" s="1"/>
  <c r="H1367" i="1"/>
  <c r="D1367" i="1"/>
  <c r="C1367" i="1"/>
  <c r="G1367" i="1" s="1"/>
  <c r="H1366" i="1"/>
  <c r="D1366" i="1"/>
  <c r="C1366" i="1"/>
  <c r="G1366" i="1" s="1"/>
  <c r="H1365" i="1"/>
  <c r="D1365" i="1"/>
  <c r="C1365" i="1"/>
  <c r="G1365" i="1" s="1"/>
  <c r="H1364"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H1299" i="1"/>
  <c r="D1299" i="1"/>
  <c r="C1299" i="1"/>
  <c r="G1299"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H1263" i="1"/>
  <c r="D1263" i="1"/>
  <c r="C1263" i="1"/>
  <c r="G1263" i="1" s="1"/>
  <c r="H1262" i="1"/>
  <c r="D1262" i="1"/>
  <c r="C1262" i="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D1244" i="1"/>
  <c r="G1244" i="1" s="1"/>
  <c r="C1244" i="1"/>
  <c r="H1243" i="1"/>
  <c r="G1243" i="1"/>
  <c r="D1243" i="1"/>
  <c r="C1243" i="1"/>
  <c r="H1242" i="1"/>
  <c r="G1242" i="1"/>
  <c r="D1242" i="1"/>
  <c r="C1242" i="1"/>
  <c r="H1241" i="1"/>
  <c r="D1241" i="1"/>
  <c r="G1241" i="1" s="1"/>
  <c r="C1241" i="1"/>
  <c r="H1240" i="1"/>
  <c r="D1240" i="1"/>
  <c r="G1240" i="1" s="1"/>
  <c r="C1240" i="1"/>
  <c r="H1239" i="1"/>
  <c r="G1239" i="1"/>
  <c r="D1239" i="1"/>
  <c r="C1239" i="1"/>
  <c r="H1238" i="1"/>
  <c r="G1238" i="1"/>
  <c r="D1238" i="1"/>
  <c r="C1238" i="1"/>
  <c r="H1237" i="1"/>
  <c r="D1237" i="1"/>
  <c r="G1237" i="1" s="1"/>
  <c r="C1237" i="1"/>
  <c r="H1236" i="1"/>
  <c r="G1236" i="1"/>
  <c r="D1236" i="1"/>
  <c r="C1236" i="1"/>
  <c r="H1235" i="1"/>
  <c r="G1235" i="1"/>
  <c r="D1235" i="1"/>
  <c r="C1235" i="1"/>
  <c r="H1234" i="1"/>
  <c r="G1234" i="1"/>
  <c r="D1234" i="1"/>
  <c r="C1234" i="1"/>
  <c r="H1233" i="1"/>
  <c r="G1233" i="1"/>
  <c r="D1233" i="1"/>
  <c r="C1233" i="1"/>
  <c r="H1232" i="1"/>
  <c r="D1232" i="1"/>
  <c r="G1232" i="1" s="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D1224" i="1"/>
  <c r="G1224" i="1" s="1"/>
  <c r="C1224" i="1"/>
  <c r="C1223" i="1"/>
  <c r="H1221" i="1"/>
  <c r="G1221" i="1"/>
  <c r="D1221" i="1"/>
  <c r="C1221" i="1"/>
  <c r="H1220" i="1"/>
  <c r="G1220" i="1"/>
  <c r="D1220" i="1"/>
  <c r="C1220" i="1"/>
  <c r="H1219" i="1"/>
  <c r="G1219" i="1"/>
  <c r="D1219" i="1"/>
  <c r="C1219" i="1"/>
  <c r="H1218" i="1"/>
  <c r="G1218" i="1"/>
  <c r="D1218" i="1"/>
  <c r="C1218" i="1"/>
  <c r="D1217" i="1"/>
  <c r="H1217" i="1" s="1"/>
  <c r="C1217" i="1"/>
  <c r="D1216" i="1"/>
  <c r="H1216" i="1" s="1"/>
  <c r="C1216"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D1165" i="1"/>
  <c r="G1165" i="1" s="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D1156" i="1"/>
  <c r="G1156" i="1" s="1"/>
  <c r="C1156" i="1"/>
  <c r="H1156" i="1" s="1"/>
  <c r="D1155" i="1"/>
  <c r="C1155" i="1"/>
  <c r="D1154" i="1"/>
  <c r="D1151" i="1"/>
  <c r="C1151" i="1"/>
  <c r="H1151" i="1" s="1"/>
  <c r="H1150" i="1"/>
  <c r="G1150" i="1"/>
  <c r="D1150" i="1"/>
  <c r="C1150" i="1"/>
  <c r="H1149" i="1"/>
  <c r="G1149" i="1"/>
  <c r="D1149" i="1"/>
  <c r="C1149" i="1"/>
  <c r="D1148" i="1"/>
  <c r="C1148" i="1"/>
  <c r="H1148" i="1" s="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D1138" i="1"/>
  <c r="G1138" i="1" s="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D1062" i="1"/>
  <c r="G1062" i="1" s="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D1033" i="1"/>
  <c r="G1033" i="1" s="1"/>
  <c r="C1033" i="1"/>
  <c r="H1032" i="1"/>
  <c r="D1032" i="1"/>
  <c r="G1032" i="1" s="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D1014" i="1"/>
  <c r="H1014" i="1" s="1"/>
  <c r="C1014" i="1"/>
  <c r="D1013" i="1"/>
  <c r="H1013" i="1" s="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D1006" i="1"/>
  <c r="H1006" i="1" s="1"/>
  <c r="C1006" i="1"/>
  <c r="H1005" i="1"/>
  <c r="G1005" i="1"/>
  <c r="D1005" i="1"/>
  <c r="C1005" i="1"/>
  <c r="H1004" i="1"/>
  <c r="D1004" i="1"/>
  <c r="G1004" i="1" s="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D821" i="1"/>
  <c r="C821" i="1"/>
  <c r="H821" i="1" s="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D715" i="1"/>
  <c r="G715" i="1" s="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C645" i="1"/>
  <c r="D644" i="1"/>
  <c r="H644" i="1" s="1"/>
  <c r="C644" i="1"/>
  <c r="D643" i="1"/>
  <c r="H643" i="1" s="1"/>
  <c r="C643" i="1"/>
  <c r="H642" i="1"/>
  <c r="G642" i="1"/>
  <c r="D642" i="1"/>
  <c r="C642" i="1"/>
  <c r="D641" i="1"/>
  <c r="H641" i="1" s="1"/>
  <c r="C641" i="1"/>
  <c r="D632" i="1"/>
  <c r="H632" i="1" s="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C415" i="1"/>
  <c r="D413" i="1"/>
  <c r="H413" i="1" s="1"/>
  <c r="C413" i="1"/>
  <c r="D412" i="1"/>
  <c r="D411" i="1"/>
  <c r="H411" i="1" s="1"/>
  <c r="C411" i="1"/>
  <c r="D406" i="1"/>
  <c r="G406" i="1" s="1"/>
  <c r="C406" i="1"/>
  <c r="H405" i="1"/>
  <c r="D405" i="1"/>
  <c r="G405" i="1" s="1"/>
  <c r="C405" i="1"/>
  <c r="D404" i="1"/>
  <c r="C404" i="1"/>
  <c r="G404" i="1" s="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G371" i="1" s="1"/>
  <c r="C371" i="1"/>
  <c r="H371" i="1" s="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G292" i="1"/>
  <c r="D292" i="1"/>
  <c r="C292" i="1"/>
  <c r="D291" i="1"/>
  <c r="C291" i="1"/>
  <c r="H291" i="1" s="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D262" i="1"/>
  <c r="G262" i="1" s="1"/>
  <c r="C262" i="1"/>
  <c r="H261" i="1"/>
  <c r="G261" i="1"/>
  <c r="D261" i="1"/>
  <c r="C261" i="1"/>
  <c r="H260" i="1"/>
  <c r="D260" i="1"/>
  <c r="G260" i="1" s="1"/>
  <c r="C260" i="1"/>
  <c r="H258" i="1"/>
  <c r="G258" i="1"/>
  <c r="D258" i="1"/>
  <c r="C258" i="1"/>
  <c r="D257" i="1"/>
  <c r="C257" i="1"/>
  <c r="H257" i="1" s="1"/>
  <c r="H256" i="1"/>
  <c r="G256" i="1"/>
  <c r="D256" i="1"/>
  <c r="C256" i="1"/>
  <c r="D255" i="1"/>
  <c r="C255" i="1"/>
  <c r="H255" i="1" s="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D209" i="1"/>
  <c r="G209" i="1" s="1"/>
  <c r="C209" i="1"/>
  <c r="H208" i="1"/>
  <c r="D208" i="1"/>
  <c r="G208" i="1" s="1"/>
  <c r="C208" i="1"/>
  <c r="H207" i="1"/>
  <c r="D207" i="1"/>
  <c r="G207" i="1" s="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D191" i="1"/>
  <c r="G191" i="1" s="1"/>
  <c r="C191" i="1"/>
  <c r="D190" i="1"/>
  <c r="H190" i="1" s="1"/>
  <c r="C190" i="1"/>
  <c r="H189" i="1"/>
  <c r="D189" i="1"/>
  <c r="G189" i="1" s="1"/>
  <c r="C189" i="1"/>
  <c r="H188" i="1"/>
  <c r="D188" i="1"/>
  <c r="G188" i="1" s="1"/>
  <c r="C188" i="1"/>
  <c r="H187" i="1"/>
  <c r="D187" i="1"/>
  <c r="G187" i="1" s="1"/>
  <c r="C187" i="1"/>
  <c r="H186" i="1"/>
  <c r="G186" i="1"/>
  <c r="D186" i="1"/>
  <c r="C186" i="1"/>
  <c r="H185" i="1"/>
  <c r="G185" i="1"/>
  <c r="D185" i="1"/>
  <c r="C185" i="1"/>
  <c r="D184" i="1"/>
  <c r="G184" i="1" s="1"/>
  <c r="C184" i="1"/>
  <c r="H183" i="1"/>
  <c r="D183" i="1"/>
  <c r="G183" i="1" s="1"/>
  <c r="C183" i="1"/>
  <c r="H182" i="1"/>
  <c r="G182" i="1"/>
  <c r="D182" i="1"/>
  <c r="C182" i="1"/>
  <c r="H181" i="1"/>
  <c r="D181" i="1"/>
  <c r="G181" i="1" s="1"/>
  <c r="C181" i="1"/>
  <c r="H180" i="1"/>
  <c r="G180" i="1"/>
  <c r="D180" i="1"/>
  <c r="C180" i="1"/>
  <c r="H179" i="1"/>
  <c r="G179" i="1"/>
  <c r="D179" i="1"/>
  <c r="C179" i="1"/>
  <c r="H178" i="1"/>
  <c r="G178" i="1"/>
  <c r="D178" i="1"/>
  <c r="C178" i="1"/>
  <c r="H177" i="1"/>
  <c r="D177" i="1"/>
  <c r="G177" i="1" s="1"/>
  <c r="C177" i="1"/>
  <c r="H176" i="1"/>
  <c r="G176" i="1"/>
  <c r="D176" i="1"/>
  <c r="C176" i="1"/>
  <c r="H175" i="1"/>
  <c r="D175" i="1"/>
  <c r="G175" i="1" s="1"/>
  <c r="C175" i="1"/>
  <c r="H174" i="1"/>
  <c r="D174" i="1"/>
  <c r="G174" i="1" s="1"/>
  <c r="C174" i="1"/>
  <c r="D173" i="1"/>
  <c r="G173" i="1" s="1"/>
  <c r="C173" i="1"/>
  <c r="H172" i="1"/>
  <c r="G172" i="1"/>
  <c r="D172" i="1"/>
  <c r="C172" i="1"/>
  <c r="H171" i="1"/>
  <c r="G171" i="1"/>
  <c r="D171" i="1"/>
  <c r="C171" i="1"/>
  <c r="H170" i="1"/>
  <c r="D170" i="1"/>
  <c r="G170" i="1" s="1"/>
  <c r="C170" i="1"/>
  <c r="H169" i="1"/>
  <c r="G169" i="1"/>
  <c r="D169" i="1"/>
  <c r="C169" i="1"/>
  <c r="H168" i="1"/>
  <c r="G168" i="1"/>
  <c r="D168" i="1"/>
  <c r="C168" i="1"/>
  <c r="H167" i="1"/>
  <c r="D167" i="1"/>
  <c r="G167" i="1" s="1"/>
  <c r="C167" i="1"/>
  <c r="H166" i="1"/>
  <c r="D166" i="1"/>
  <c r="G166" i="1" s="1"/>
  <c r="C166" i="1"/>
  <c r="D165" i="1"/>
  <c r="G165" i="1" s="1"/>
  <c r="C165" i="1"/>
  <c r="H164" i="1"/>
  <c r="G164" i="1"/>
  <c r="D164" i="1"/>
  <c r="C164" i="1"/>
  <c r="H163" i="1"/>
  <c r="D163" i="1"/>
  <c r="G163" i="1" s="1"/>
  <c r="C163" i="1"/>
  <c r="H162" i="1"/>
  <c r="D162" i="1"/>
  <c r="G162" i="1" s="1"/>
  <c r="C162" i="1"/>
  <c r="H161" i="1"/>
  <c r="D161" i="1"/>
  <c r="G161" i="1" s="1"/>
  <c r="C161" i="1"/>
  <c r="D160" i="1"/>
  <c r="G160" i="1" s="1"/>
  <c r="C160" i="1"/>
  <c r="H158" i="1"/>
  <c r="G158" i="1"/>
  <c r="D158" i="1"/>
  <c r="C158" i="1"/>
  <c r="H157" i="1"/>
  <c r="D157" i="1"/>
  <c r="G157" i="1" s="1"/>
  <c r="C157" i="1"/>
  <c r="H156" i="1"/>
  <c r="G156" i="1"/>
  <c r="D156" i="1"/>
  <c r="C156" i="1"/>
  <c r="H155" i="1"/>
  <c r="D155" i="1"/>
  <c r="G155" i="1" s="1"/>
  <c r="C155" i="1"/>
  <c r="H154" i="1"/>
  <c r="G154" i="1"/>
  <c r="D154" i="1"/>
  <c r="C154" i="1"/>
  <c r="H153" i="1"/>
  <c r="G153" i="1"/>
  <c r="D153" i="1"/>
  <c r="C153" i="1"/>
  <c r="H152" i="1"/>
  <c r="G152" i="1"/>
  <c r="D152" i="1"/>
  <c r="C152" i="1"/>
  <c r="H151" i="1"/>
  <c r="G151" i="1"/>
  <c r="D151" i="1"/>
  <c r="C151" i="1"/>
  <c r="H150" i="1"/>
  <c r="D150" i="1"/>
  <c r="G150" i="1" s="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4" i="1"/>
  <c r="G134" i="1"/>
  <c r="D134" i="1"/>
  <c r="C134" i="1"/>
  <c r="H133" i="1"/>
  <c r="G133" i="1"/>
  <c r="D133" i="1"/>
  <c r="C133" i="1"/>
  <c r="H132" i="1"/>
  <c r="D132" i="1"/>
  <c r="G132" i="1" s="1"/>
  <c r="C132" i="1"/>
  <c r="H131" i="1"/>
  <c r="D131" i="1"/>
  <c r="G131" i="1" s="1"/>
  <c r="C131" i="1"/>
  <c r="D130" i="1"/>
  <c r="G130" i="1" s="1"/>
  <c r="C130" i="1"/>
  <c r="C129" i="1"/>
  <c r="H128" i="1"/>
  <c r="G128" i="1"/>
  <c r="D128" i="1"/>
  <c r="C128" i="1"/>
  <c r="H127" i="1"/>
  <c r="G127" i="1"/>
  <c r="D127" i="1"/>
  <c r="C127" i="1"/>
  <c r="H126" i="1"/>
  <c r="G126" i="1"/>
  <c r="D126" i="1"/>
  <c r="C126" i="1"/>
  <c r="H125" i="1"/>
  <c r="D125" i="1"/>
  <c r="G125" i="1" s="1"/>
  <c r="C125" i="1"/>
  <c r="H124" i="1"/>
  <c r="D124" i="1"/>
  <c r="G124" i="1" s="1"/>
  <c r="C124" i="1"/>
  <c r="H123" i="1"/>
  <c r="D123" i="1"/>
  <c r="G123" i="1" s="1"/>
  <c r="C123" i="1"/>
  <c r="D122" i="1"/>
  <c r="G122" i="1" s="1"/>
  <c r="C122" i="1"/>
  <c r="H122" i="1" s="1"/>
  <c r="D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632" i="1" l="1"/>
  <c r="G631" i="1"/>
  <c r="H406" i="1"/>
  <c r="E299" i="9"/>
  <c r="B299" i="9" s="1"/>
  <c r="E295" i="9"/>
  <c r="B295" i="9" s="1"/>
  <c r="E32" i="9"/>
  <c r="B32" i="9" s="1"/>
  <c r="E286" i="9"/>
  <c r="B286" i="9" s="1"/>
  <c r="H412" i="1"/>
  <c r="H404" i="1"/>
  <c r="G821" i="1"/>
  <c r="G255" i="1"/>
  <c r="G257" i="1"/>
  <c r="F259" i="4"/>
  <c r="H364" i="1"/>
  <c r="G364" i="1"/>
  <c r="H1456" i="1"/>
  <c r="I1456" i="1" s="1"/>
  <c r="H290" i="1"/>
  <c r="G290" i="1"/>
  <c r="G413" i="1"/>
  <c r="G291" i="1"/>
  <c r="E285" i="9"/>
  <c r="E297" i="9"/>
  <c r="G1155" i="1"/>
  <c r="G1151" i="1"/>
  <c r="G1148" i="1"/>
  <c r="C1412" i="1"/>
  <c r="H1412" i="1" s="1"/>
  <c r="G121" i="1"/>
  <c r="H27" i="3"/>
  <c r="C1408" i="1"/>
  <c r="H1576" i="1"/>
  <c r="G1578" i="1"/>
  <c r="G1510" i="1"/>
  <c r="G1502" i="1"/>
  <c r="G1503" i="1"/>
  <c r="H1499" i="1"/>
  <c r="G1499" i="1"/>
  <c r="G1504" i="1"/>
  <c r="C1501" i="1"/>
  <c r="H1501" i="1" s="1"/>
  <c r="D6" i="8"/>
  <c r="C1481" i="1" s="1"/>
  <c r="G1481" i="1" s="1"/>
  <c r="G1483" i="1"/>
  <c r="E275" i="9"/>
  <c r="B275" i="9" s="1"/>
  <c r="G649" i="1"/>
  <c r="G647" i="1"/>
  <c r="G1264" i="1"/>
  <c r="G1262" i="1"/>
  <c r="E288" i="9"/>
  <c r="B288" i="9" s="1"/>
  <c r="D1223" i="1"/>
  <c r="E237" i="5"/>
  <c r="I23" i="3" s="1"/>
  <c r="G1216" i="1"/>
  <c r="G1217" i="1"/>
  <c r="D1215" i="1"/>
  <c r="E292" i="9"/>
  <c r="B292" i="9" s="1"/>
  <c r="H1155" i="1"/>
  <c r="F78" i="5"/>
  <c r="G1013" i="1"/>
  <c r="G1014" i="1"/>
  <c r="E12" i="5"/>
  <c r="D990" i="1" s="1"/>
  <c r="G1006" i="1"/>
  <c r="F19" i="5"/>
  <c r="D997" i="1"/>
  <c r="E69" i="9"/>
  <c r="B69" i="9" s="1"/>
  <c r="E41" i="9"/>
  <c r="B41" i="9" s="1"/>
  <c r="G644" i="1"/>
  <c r="H645" i="1"/>
  <c r="G645" i="1"/>
  <c r="G643" i="1"/>
  <c r="G641" i="1"/>
  <c r="G411" i="1"/>
  <c r="G412" i="1"/>
  <c r="E644" i="4"/>
  <c r="D638" i="1" s="1"/>
  <c r="D378" i="1"/>
  <c r="G379" i="1"/>
  <c r="D108" i="1"/>
  <c r="E252" i="4"/>
  <c r="E196" i="4"/>
  <c r="D192" i="1" s="1"/>
  <c r="G192" i="1" s="1"/>
  <c r="F196" i="4"/>
  <c r="F210" i="4"/>
  <c r="H206" i="1"/>
  <c r="G190" i="1"/>
  <c r="H184" i="1"/>
  <c r="E45" i="9"/>
  <c r="B45" i="9" s="1"/>
  <c r="E163" i="4"/>
  <c r="D159" i="1" s="1"/>
  <c r="H173" i="1"/>
  <c r="H165" i="1"/>
  <c r="F169" i="4"/>
  <c r="H160" i="1"/>
  <c r="E152" i="4"/>
  <c r="D148" i="1" s="1"/>
  <c r="F218" i="9"/>
  <c r="B218" i="9" s="1"/>
  <c r="H130" i="1"/>
  <c r="G129" i="1"/>
  <c r="H129" i="1"/>
  <c r="F128" i="4"/>
  <c r="H121" i="1"/>
  <c r="F125" i="4"/>
  <c r="E38" i="9"/>
  <c r="B38" i="9" s="1"/>
  <c r="F68" i="4"/>
  <c r="E30" i="9"/>
  <c r="B30" i="9" s="1"/>
  <c r="H1385" i="1"/>
  <c r="I1442" i="1"/>
  <c r="I1446" i="1"/>
  <c r="H1451" i="1"/>
  <c r="H1461" i="1"/>
  <c r="H1466" i="1"/>
  <c r="I1471" i="1"/>
  <c r="H1477" i="1"/>
  <c r="H1493" i="1"/>
  <c r="G1493" i="1"/>
  <c r="H1509" i="1"/>
  <c r="G1509" i="1"/>
  <c r="H1525" i="1"/>
  <c r="G1525" i="1"/>
  <c r="H1541" i="1"/>
  <c r="G1541" i="1"/>
  <c r="H1557" i="1"/>
  <c r="G1557" i="1"/>
  <c r="G1386" i="1"/>
  <c r="H1386" i="1"/>
  <c r="G1388" i="1"/>
  <c r="H1388" i="1"/>
  <c r="G1390" i="1"/>
  <c r="H1390" i="1"/>
  <c r="G1392" i="1"/>
  <c r="H1392" i="1"/>
  <c r="G1394" i="1"/>
  <c r="H1394" i="1"/>
  <c r="G1396" i="1"/>
  <c r="H1396" i="1"/>
  <c r="G1398" i="1"/>
  <c r="H1398" i="1"/>
  <c r="G1400" i="1"/>
  <c r="H1400" i="1"/>
  <c r="G1402" i="1"/>
  <c r="H1402" i="1"/>
  <c r="G1404" i="1"/>
  <c r="H1404" i="1"/>
  <c r="G1406" i="1"/>
  <c r="H1406" i="1"/>
  <c r="G1408" i="1"/>
  <c r="H1408" i="1"/>
  <c r="G1410" i="1"/>
  <c r="H1410" i="1"/>
  <c r="G1412" i="1"/>
  <c r="G1414" i="1"/>
  <c r="H1414" i="1"/>
  <c r="G1416" i="1"/>
  <c r="H1416" i="1"/>
  <c r="G1418" i="1"/>
  <c r="H1418" i="1"/>
  <c r="G1420" i="1"/>
  <c r="H1420" i="1"/>
  <c r="G1422" i="1"/>
  <c r="H1422" i="1"/>
  <c r="G1424" i="1"/>
  <c r="H1424" i="1"/>
  <c r="G1426" i="1"/>
  <c r="H1426" i="1"/>
  <c r="G1428" i="1"/>
  <c r="H1428" i="1"/>
  <c r="G1430" i="1"/>
  <c r="H1430" i="1"/>
  <c r="G1432" i="1"/>
  <c r="H1432" i="1"/>
  <c r="G1434" i="1"/>
  <c r="H1434" i="1"/>
  <c r="G1437" i="1"/>
  <c r="H1437" i="1"/>
  <c r="G1439" i="1"/>
  <c r="J1439" i="1"/>
  <c r="H1439" i="1"/>
  <c r="G1443" i="1"/>
  <c r="I1443" i="1" s="1"/>
  <c r="J1443" i="1"/>
  <c r="H1443" i="1"/>
  <c r="H1497" i="1"/>
  <c r="G1497" i="1"/>
  <c r="H1513" i="1"/>
  <c r="G1513" i="1"/>
  <c r="H1529" i="1"/>
  <c r="G1529" i="1"/>
  <c r="H1545" i="1"/>
  <c r="G1545" i="1"/>
  <c r="H1561" i="1"/>
  <c r="G1561" i="1"/>
  <c r="I1440" i="1"/>
  <c r="H1485" i="1"/>
  <c r="G1485" i="1"/>
  <c r="H1533" i="1"/>
  <c r="G1533" i="1"/>
  <c r="H1549" i="1"/>
  <c r="G1549" i="1"/>
  <c r="E6" i="4"/>
  <c r="G1387" i="1"/>
  <c r="H1387" i="1"/>
  <c r="G1389" i="1"/>
  <c r="H1389" i="1"/>
  <c r="G1391" i="1"/>
  <c r="H1391" i="1"/>
  <c r="G1393" i="1"/>
  <c r="H1393" i="1"/>
  <c r="G1395" i="1"/>
  <c r="H1395" i="1"/>
  <c r="G1397" i="1"/>
  <c r="H1397" i="1"/>
  <c r="G1399" i="1"/>
  <c r="H1399" i="1"/>
  <c r="G1401" i="1"/>
  <c r="H1401" i="1"/>
  <c r="G1403" i="1"/>
  <c r="H1403" i="1"/>
  <c r="G1405" i="1"/>
  <c r="H1405" i="1"/>
  <c r="G1407" i="1"/>
  <c r="H1407" i="1"/>
  <c r="G1409" i="1"/>
  <c r="H1409" i="1"/>
  <c r="G1411" i="1"/>
  <c r="H1411" i="1"/>
  <c r="G1413" i="1"/>
  <c r="H1413" i="1"/>
  <c r="G1415" i="1"/>
  <c r="H1415" i="1"/>
  <c r="G1417" i="1"/>
  <c r="H1417" i="1"/>
  <c r="G1419" i="1"/>
  <c r="H1419" i="1"/>
  <c r="G1421" i="1"/>
  <c r="H1421" i="1"/>
  <c r="G1423" i="1"/>
  <c r="H1423" i="1"/>
  <c r="G1425" i="1"/>
  <c r="H1425" i="1"/>
  <c r="G1427" i="1"/>
  <c r="H1427" i="1"/>
  <c r="G1429" i="1"/>
  <c r="H1429" i="1"/>
  <c r="G1431" i="1"/>
  <c r="H1431" i="1"/>
  <c r="G1433" i="1"/>
  <c r="H1433" i="1"/>
  <c r="G1438" i="1"/>
  <c r="H1438" i="1"/>
  <c r="G1441" i="1"/>
  <c r="J1441" i="1"/>
  <c r="H1441" i="1"/>
  <c r="G1445" i="1"/>
  <c r="H1445" i="1"/>
  <c r="I1448" i="1"/>
  <c r="H1453" i="1"/>
  <c r="H1455" i="1"/>
  <c r="I1458" i="1"/>
  <c r="I1463" i="1"/>
  <c r="H1468" i="1"/>
  <c r="I1473" i="1"/>
  <c r="H1479" i="1"/>
  <c r="H1489" i="1"/>
  <c r="G1489" i="1"/>
  <c r="H1505" i="1"/>
  <c r="G1505" i="1"/>
  <c r="H1521" i="1"/>
  <c r="G1521" i="1"/>
  <c r="H1537" i="1"/>
  <c r="G1537" i="1"/>
  <c r="H1553" i="1"/>
  <c r="G1553" i="1"/>
  <c r="J1440" i="1"/>
  <c r="F112" i="4"/>
  <c r="D106" i="4"/>
  <c r="F140" i="4"/>
  <c r="D139" i="4"/>
  <c r="G21" i="9"/>
  <c r="H21" i="9"/>
  <c r="F299" i="4"/>
  <c r="F421" i="4"/>
  <c r="G310" i="9"/>
  <c r="E310" i="9" s="1"/>
  <c r="B310" i="9" s="1"/>
  <c r="F206" i="5"/>
  <c r="G1447" i="1"/>
  <c r="I1447" i="1" s="1"/>
  <c r="G1449" i="1"/>
  <c r="I1449" i="1" s="1"/>
  <c r="G1451" i="1"/>
  <c r="I1451" i="1" s="1"/>
  <c r="G1453" i="1"/>
  <c r="G1454" i="1"/>
  <c r="G1455" i="1"/>
  <c r="I1455" i="1" s="1"/>
  <c r="G1457" i="1"/>
  <c r="I1457" i="1" s="1"/>
  <c r="G1459" i="1"/>
  <c r="I1459" i="1" s="1"/>
  <c r="G1461" i="1"/>
  <c r="G1462" i="1"/>
  <c r="I1462" i="1" s="1"/>
  <c r="G1464" i="1"/>
  <c r="I1464" i="1" s="1"/>
  <c r="G1466" i="1"/>
  <c r="I1466" i="1" s="1"/>
  <c r="G1468" i="1"/>
  <c r="I1468" i="1" s="1"/>
  <c r="G1472" i="1"/>
  <c r="I1472" i="1" s="1"/>
  <c r="G1474" i="1"/>
  <c r="I1474" i="1" s="1"/>
  <c r="G1477" i="1"/>
  <c r="I1477" i="1" s="1"/>
  <c r="G1479" i="1"/>
  <c r="I1479" i="1" s="1"/>
  <c r="D7" i="4"/>
  <c r="F133" i="4"/>
  <c r="F153" i="4"/>
  <c r="F164" i="4"/>
  <c r="D163" i="4"/>
  <c r="D151" i="4" s="1"/>
  <c r="D643" i="4"/>
  <c r="F416" i="4"/>
  <c r="G309" i="9"/>
  <c r="E309" i="9" s="1"/>
  <c r="B309" i="9" s="1"/>
  <c r="F190" i="5"/>
  <c r="G162" i="9"/>
  <c r="E162" i="9" s="1"/>
  <c r="B162" i="9" s="1"/>
  <c r="F29" i="4"/>
  <c r="D124" i="4"/>
  <c r="E151" i="4"/>
  <c r="D263" i="4"/>
  <c r="F268" i="4"/>
  <c r="F364" i="4"/>
  <c r="D363" i="4"/>
  <c r="F485" i="4"/>
  <c r="D484" i="4"/>
  <c r="D68" i="5"/>
  <c r="F69" i="5"/>
  <c r="H289" i="9"/>
  <c r="E87" i="5"/>
  <c r="D1065" i="1" s="1"/>
  <c r="F114" i="6"/>
  <c r="F231" i="4"/>
  <c r="D311" i="4"/>
  <c r="D344" i="4"/>
  <c r="D351" i="4"/>
  <c r="E363" i="4"/>
  <c r="D396" i="4"/>
  <c r="F473" i="4"/>
  <c r="D472" i="4"/>
  <c r="E484" i="4"/>
  <c r="D478" i="1" s="1"/>
  <c r="D515" i="4"/>
  <c r="D593" i="4"/>
  <c r="D528" i="4" s="1"/>
  <c r="E143" i="9"/>
  <c r="B143" i="9" s="1"/>
  <c r="F45" i="5"/>
  <c r="D12" i="5"/>
  <c r="F180" i="5"/>
  <c r="D177" i="5"/>
  <c r="E141" i="6"/>
  <c r="E35" i="6"/>
  <c r="D5" i="7"/>
  <c r="G188" i="9"/>
  <c r="E188" i="9" s="1"/>
  <c r="B188" i="9" s="1"/>
  <c r="F369" i="4"/>
  <c r="D644" i="4"/>
  <c r="F417" i="4"/>
  <c r="E421" i="4"/>
  <c r="D459" i="4"/>
  <c r="D420" i="4" s="1"/>
  <c r="E472" i="4"/>
  <c r="D466" i="1" s="1"/>
  <c r="E567" i="4"/>
  <c r="D561" i="1" s="1"/>
  <c r="D625" i="4"/>
  <c r="H307" i="9"/>
  <c r="E176" i="5"/>
  <c r="D238" i="5"/>
  <c r="E5" i="7"/>
  <c r="E515" i="4"/>
  <c r="D509" i="1" s="1"/>
  <c r="E643" i="4"/>
  <c r="D637" i="1" s="1"/>
  <c r="F119" i="5"/>
  <c r="D118" i="5"/>
  <c r="F239" i="5"/>
  <c r="F246" i="5"/>
  <c r="D245" i="5"/>
  <c r="F259" i="5"/>
  <c r="G317" i="9"/>
  <c r="E317" i="9" s="1"/>
  <c r="D141" i="6"/>
  <c r="F5" i="6"/>
  <c r="D35" i="6"/>
  <c r="F118" i="6"/>
  <c r="E289" i="9"/>
  <c r="B289" i="9" s="1"/>
  <c r="E100" i="9"/>
  <c r="B100" i="9" s="1"/>
  <c r="E104" i="9"/>
  <c r="B104" i="9" s="1"/>
  <c r="E112" i="9"/>
  <c r="B112" i="9" s="1"/>
  <c r="E120" i="9"/>
  <c r="B120" i="9" s="1"/>
  <c r="E128" i="9"/>
  <c r="B128" i="9" s="1"/>
  <c r="E136" i="9"/>
  <c r="B136" i="9" s="1"/>
  <c r="B154" i="9"/>
  <c r="F88" i="5"/>
  <c r="B110" i="9"/>
  <c r="B118" i="9"/>
  <c r="B126" i="9"/>
  <c r="B134" i="9"/>
  <c r="B142" i="9"/>
  <c r="B146" i="9"/>
  <c r="G161" i="9"/>
  <c r="E161" i="9" s="1"/>
  <c r="B161" i="9" s="1"/>
  <c r="G163" i="9"/>
  <c r="E163" i="9" s="1"/>
  <c r="B163" i="9" s="1"/>
  <c r="G165" i="9"/>
  <c r="E146" i="5"/>
  <c r="E290" i="9"/>
  <c r="B29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0" i="9"/>
  <c r="E190" i="9" s="1"/>
  <c r="B190"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7" i="9"/>
  <c r="E187" i="9" s="1"/>
  <c r="B187" i="9" s="1"/>
  <c r="G166" i="9"/>
  <c r="E166" i="9" s="1"/>
  <c r="B166" i="9" s="1"/>
  <c r="H165" i="9"/>
  <c r="G189" i="9"/>
  <c r="E189" i="9" s="1"/>
  <c r="B189" i="9" s="1"/>
  <c r="I10" i="9"/>
  <c r="E108" i="9"/>
  <c r="B108" i="9" s="1"/>
  <c r="E116" i="9"/>
  <c r="B116" i="9" s="1"/>
  <c r="E124" i="9"/>
  <c r="B124" i="9" s="1"/>
  <c r="E132" i="9"/>
  <c r="B132" i="9" s="1"/>
  <c r="E140" i="9"/>
  <c r="B140" i="9" s="1"/>
  <c r="E144" i="9"/>
  <c r="B144" i="9" s="1"/>
  <c r="B150" i="9"/>
  <c r="E160" i="9"/>
  <c r="B160" i="9" s="1"/>
  <c r="G192" i="9"/>
  <c r="E192" i="9" s="1"/>
  <c r="M213" i="9"/>
  <c r="F221" i="9"/>
  <c r="B221" i="9" s="1"/>
  <c r="B226" i="9"/>
  <c r="F229" i="9"/>
  <c r="B229" i="9" s="1"/>
  <c r="B234" i="9"/>
  <c r="F237" i="9"/>
  <c r="B237" i="9" s="1"/>
  <c r="B242" i="9"/>
  <c r="F245" i="9"/>
  <c r="B245" i="9" s="1"/>
  <c r="F253" i="9"/>
  <c r="B253" i="9" s="1"/>
  <c r="F261" i="9"/>
  <c r="B261" i="9" s="1"/>
  <c r="F269" i="9"/>
  <c r="B269" i="9" s="1"/>
  <c r="E273" i="9"/>
  <c r="B273" i="9" s="1"/>
  <c r="B214" i="9"/>
  <c r="F217" i="9"/>
  <c r="B217" i="9" s="1"/>
  <c r="B222" i="9"/>
  <c r="B230" i="9"/>
  <c r="F233" i="9"/>
  <c r="B233" i="9" s="1"/>
  <c r="B238" i="9"/>
  <c r="F241" i="9"/>
  <c r="B241" i="9" s="1"/>
  <c r="B246" i="9"/>
  <c r="F249" i="9"/>
  <c r="B249" i="9" s="1"/>
  <c r="B251" i="9"/>
  <c r="B252" i="9"/>
  <c r="B259" i="9"/>
  <c r="B260" i="9"/>
  <c r="B267" i="9"/>
  <c r="B268" i="9"/>
  <c r="B285" i="9"/>
  <c r="B297" i="9"/>
  <c r="H1481" i="1" l="1"/>
  <c r="G1501" i="1"/>
  <c r="D42" i="8"/>
  <c r="H19" i="9" s="1"/>
  <c r="E19" i="9" s="1"/>
  <c r="B19" i="9" s="1"/>
  <c r="B192" i="9"/>
  <c r="D1214" i="1"/>
  <c r="H1223" i="1"/>
  <c r="G1223" i="1"/>
  <c r="E7" i="5"/>
  <c r="D985" i="1" s="1"/>
  <c r="G997" i="1"/>
  <c r="H997" i="1"/>
  <c r="H378" i="1"/>
  <c r="G378" i="1"/>
  <c r="H108" i="1"/>
  <c r="G108" i="1"/>
  <c r="F252" i="4"/>
  <c r="D248" i="1"/>
  <c r="H192" i="1"/>
  <c r="H148" i="1"/>
  <c r="G148" i="1"/>
  <c r="F152" i="4"/>
  <c r="E21" i="9"/>
  <c r="B21" i="9" s="1"/>
  <c r="D636" i="4"/>
  <c r="F528" i="4"/>
  <c r="C522" i="1"/>
  <c r="D635" i="4"/>
  <c r="F420" i="4"/>
  <c r="C414" i="1"/>
  <c r="D289" i="4"/>
  <c r="F151" i="4"/>
  <c r="H17" i="3"/>
  <c r="C147" i="1"/>
  <c r="E165" i="9"/>
  <c r="B165" i="9" s="1"/>
  <c r="F35" i="6"/>
  <c r="H25" i="3"/>
  <c r="C1329" i="1"/>
  <c r="F118" i="5"/>
  <c r="C1096" i="1"/>
  <c r="E175" i="5"/>
  <c r="D1152" i="1" s="1"/>
  <c r="I22" i="3"/>
  <c r="D1153" i="1"/>
  <c r="H561" i="1"/>
  <c r="G561" i="1"/>
  <c r="G307" i="9"/>
  <c r="E307" i="9" s="1"/>
  <c r="B307" i="9" s="1"/>
  <c r="F177" i="5"/>
  <c r="D176" i="5"/>
  <c r="C1154" i="1"/>
  <c r="F472" i="4"/>
  <c r="C466" i="1"/>
  <c r="F351" i="4"/>
  <c r="D350" i="4"/>
  <c r="C346" i="1"/>
  <c r="F363" i="4"/>
  <c r="C358" i="1"/>
  <c r="E289" i="4"/>
  <c r="E290" i="4" s="1"/>
  <c r="D286" i="1" s="1"/>
  <c r="I17" i="3"/>
  <c r="D147" i="1"/>
  <c r="F139" i="4"/>
  <c r="C135" i="1"/>
  <c r="I1441" i="1"/>
  <c r="I1439" i="1"/>
  <c r="F213" i="9"/>
  <c r="B213" i="9" s="1"/>
  <c r="F245" i="5"/>
  <c r="C1222" i="1"/>
  <c r="F644" i="4"/>
  <c r="C638" i="1"/>
  <c r="G315" i="9"/>
  <c r="E315" i="9" s="1"/>
  <c r="H29" i="3"/>
  <c r="C1436" i="1"/>
  <c r="F593" i="4"/>
  <c r="C587" i="1"/>
  <c r="F344" i="4"/>
  <c r="C339" i="1"/>
  <c r="H21" i="3"/>
  <c r="C1046" i="1"/>
  <c r="F124" i="4"/>
  <c r="C120" i="1"/>
  <c r="F141" i="6"/>
  <c r="H28" i="3"/>
  <c r="C1435" i="1"/>
  <c r="I29" i="3"/>
  <c r="D1436" i="1"/>
  <c r="I20" i="3"/>
  <c r="F459" i="4"/>
  <c r="C453" i="1"/>
  <c r="I25" i="3"/>
  <c r="D1329" i="1"/>
  <c r="F12" i="5"/>
  <c r="C990" i="1"/>
  <c r="F515" i="4"/>
  <c r="C509" i="1"/>
  <c r="F396" i="4"/>
  <c r="C391" i="1"/>
  <c r="F311" i="4"/>
  <c r="C306" i="1"/>
  <c r="H1065" i="1"/>
  <c r="G1065" i="1"/>
  <c r="F484" i="4"/>
  <c r="C478" i="1"/>
  <c r="E68" i="5"/>
  <c r="F643" i="4"/>
  <c r="C637" i="1"/>
  <c r="D298" i="4"/>
  <c r="F106" i="4"/>
  <c r="C102" i="1"/>
  <c r="F146" i="5"/>
  <c r="D1124" i="1"/>
  <c r="E316" i="9"/>
  <c r="B317" i="9"/>
  <c r="F238" i="5"/>
  <c r="D237" i="5"/>
  <c r="C1215" i="1"/>
  <c r="F625" i="4"/>
  <c r="C619" i="1"/>
  <c r="E420" i="4"/>
  <c r="D415" i="1"/>
  <c r="I28" i="3"/>
  <c r="D1435" i="1"/>
  <c r="E350" i="4"/>
  <c r="D358" i="1"/>
  <c r="F263" i="4"/>
  <c r="C259" i="1"/>
  <c r="E528" i="4"/>
  <c r="F163" i="4"/>
  <c r="C159" i="1"/>
  <c r="F7" i="4"/>
  <c r="D6" i="4"/>
  <c r="C3" i="1"/>
  <c r="D7" i="5"/>
  <c r="E412" i="4"/>
  <c r="I16" i="3"/>
  <c r="D2" i="1"/>
  <c r="K1450" i="9" l="1"/>
  <c r="C1517" i="1"/>
  <c r="H1517" i="1" s="1"/>
  <c r="G312" i="9"/>
  <c r="E312" i="9" s="1"/>
  <c r="B312" i="9" s="1"/>
  <c r="I34" i="3"/>
  <c r="G313" i="9"/>
  <c r="E313" i="9" s="1"/>
  <c r="B313" i="9" s="1"/>
  <c r="E6" i="5"/>
  <c r="H278" i="9" s="1"/>
  <c r="H248" i="1"/>
  <c r="G248" i="1"/>
  <c r="D412" i="4"/>
  <c r="D290" i="4"/>
  <c r="F6" i="4"/>
  <c r="H16" i="3"/>
  <c r="C2" i="1"/>
  <c r="E636" i="4"/>
  <c r="D630" i="1" s="1"/>
  <c r="D522" i="1"/>
  <c r="E408" i="4"/>
  <c r="D403" i="1" s="1"/>
  <c r="D345" i="1"/>
  <c r="E407" i="4"/>
  <c r="D402" i="1" s="1"/>
  <c r="E635" i="4"/>
  <c r="D629" i="1" s="1"/>
  <c r="D414" i="1"/>
  <c r="H414" i="1" s="1"/>
  <c r="F237" i="5"/>
  <c r="H23" i="3"/>
  <c r="C1214" i="1"/>
  <c r="H1124" i="1"/>
  <c r="G1124" i="1"/>
  <c r="F298" i="4"/>
  <c r="D407" i="4"/>
  <c r="C293" i="1"/>
  <c r="G478" i="1"/>
  <c r="H478" i="1"/>
  <c r="H306" i="1"/>
  <c r="G306" i="1"/>
  <c r="G509" i="1"/>
  <c r="H509" i="1"/>
  <c r="G587" i="1"/>
  <c r="H587" i="1"/>
  <c r="B315" i="9"/>
  <c r="E314" i="9"/>
  <c r="I10" i="3" s="1"/>
  <c r="H466" i="1"/>
  <c r="G466" i="1"/>
  <c r="D413" i="4"/>
  <c r="D291" i="4"/>
  <c r="F289" i="4"/>
  <c r="C285" i="1"/>
  <c r="G522" i="1"/>
  <c r="H522" i="1"/>
  <c r="G637" i="1"/>
  <c r="H637" i="1"/>
  <c r="G1435" i="1"/>
  <c r="H1435" i="1"/>
  <c r="G120" i="1"/>
  <c r="H120" i="1"/>
  <c r="F68" i="5"/>
  <c r="G638" i="1"/>
  <c r="H638" i="1"/>
  <c r="H1222" i="1"/>
  <c r="G1222" i="1"/>
  <c r="H346" i="1"/>
  <c r="G346" i="1"/>
  <c r="H1329" i="1"/>
  <c r="G1329" i="1"/>
  <c r="H9" i="3"/>
  <c r="H147" i="1"/>
  <c r="G147" i="1"/>
  <c r="G414" i="1"/>
  <c r="H259" i="1"/>
  <c r="G259" i="1"/>
  <c r="G619" i="1"/>
  <c r="H619" i="1"/>
  <c r="E639" i="4"/>
  <c r="D407" i="1"/>
  <c r="D6" i="5"/>
  <c r="F7" i="5"/>
  <c r="H20" i="3"/>
  <c r="C985" i="1"/>
  <c r="G159" i="1"/>
  <c r="H159" i="1"/>
  <c r="H102" i="1"/>
  <c r="G102" i="1"/>
  <c r="G391" i="1"/>
  <c r="H391" i="1"/>
  <c r="G990" i="1"/>
  <c r="H990" i="1"/>
  <c r="G453" i="1"/>
  <c r="H453" i="1"/>
  <c r="H339" i="1"/>
  <c r="G339" i="1"/>
  <c r="G1436" i="1"/>
  <c r="H1436" i="1"/>
  <c r="H135" i="1"/>
  <c r="G135" i="1"/>
  <c r="E291" i="4"/>
  <c r="D287" i="1" s="1"/>
  <c r="E413" i="4"/>
  <c r="E414" i="4" s="1"/>
  <c r="D409" i="1" s="1"/>
  <c r="D285" i="1"/>
  <c r="D408" i="4"/>
  <c r="F350" i="4"/>
  <c r="C345" i="1"/>
  <c r="H1154" i="1"/>
  <c r="G1154" i="1"/>
  <c r="F636" i="4"/>
  <c r="C630" i="1"/>
  <c r="G3" i="1"/>
  <c r="H3" i="1"/>
  <c r="H415" i="1"/>
  <c r="G415" i="1"/>
  <c r="H1215" i="1"/>
  <c r="G1215" i="1"/>
  <c r="I21" i="3"/>
  <c r="D1046" i="1"/>
  <c r="G1046" i="1" s="1"/>
  <c r="H358" i="1"/>
  <c r="G358" i="1"/>
  <c r="F176" i="5"/>
  <c r="D175" i="5"/>
  <c r="H22" i="3"/>
  <c r="C1153" i="1"/>
  <c r="H1096" i="1"/>
  <c r="G1096" i="1"/>
  <c r="F635" i="4"/>
  <c r="C629" i="1"/>
  <c r="H11" i="3" l="1"/>
  <c r="G1517" i="1"/>
  <c r="E311" i="9"/>
  <c r="H1046" i="1"/>
  <c r="D984" i="1"/>
  <c r="G629" i="1"/>
  <c r="H629" i="1"/>
  <c r="F175" i="5"/>
  <c r="C1152" i="1"/>
  <c r="F408" i="4"/>
  <c r="C403" i="1"/>
  <c r="G985" i="1"/>
  <c r="H985" i="1"/>
  <c r="D640" i="4"/>
  <c r="D415" i="4"/>
  <c r="F413" i="4"/>
  <c r="C408" i="1"/>
  <c r="H2" i="1"/>
  <c r="G2" i="1"/>
  <c r="D639" i="4"/>
  <c r="D414" i="4"/>
  <c r="F412" i="4"/>
  <c r="C407" i="1"/>
  <c r="H285" i="1"/>
  <c r="G285" i="1"/>
  <c r="G293" i="1"/>
  <c r="H293" i="1"/>
  <c r="H1153" i="1"/>
  <c r="G1153" i="1"/>
  <c r="G630" i="1"/>
  <c r="H630" i="1"/>
  <c r="G345" i="1"/>
  <c r="H345" i="1"/>
  <c r="E640" i="4"/>
  <c r="E641" i="4" s="1"/>
  <c r="E415" i="4"/>
  <c r="D410" i="1" s="1"/>
  <c r="D408" i="1"/>
  <c r="D633" i="1"/>
  <c r="F407" i="4"/>
  <c r="C402" i="1"/>
  <c r="H1214" i="1"/>
  <c r="G1214" i="1"/>
  <c r="G284" i="9"/>
  <c r="E284" i="9" s="1"/>
  <c r="B284" i="9" s="1"/>
  <c r="G278" i="9"/>
  <c r="E278" i="9" s="1"/>
  <c r="F6" i="5"/>
  <c r="C984" i="1"/>
  <c r="K3" i="9"/>
  <c r="I9" i="3"/>
  <c r="F291" i="4"/>
  <c r="C287" i="1"/>
  <c r="F290" i="4"/>
  <c r="C286" i="1"/>
  <c r="I11" i="3" l="1"/>
  <c r="N3" i="9"/>
  <c r="F639" i="4"/>
  <c r="D641" i="4"/>
  <c r="C633" i="1"/>
  <c r="G408" i="1"/>
  <c r="H408" i="1"/>
  <c r="H1152" i="1"/>
  <c r="G1152" i="1"/>
  <c r="H287" i="1"/>
  <c r="G287" i="1"/>
  <c r="H8" i="3"/>
  <c r="G984" i="1"/>
  <c r="H984" i="1"/>
  <c r="H286" i="1"/>
  <c r="G286" i="1"/>
  <c r="B278" i="9"/>
  <c r="E277" i="9"/>
  <c r="E642" i="4"/>
  <c r="E645" i="4" s="1"/>
  <c r="D634" i="1"/>
  <c r="H407" i="1"/>
  <c r="G407" i="1"/>
  <c r="D635" i="1"/>
  <c r="F415" i="4"/>
  <c r="C410" i="1"/>
  <c r="G403" i="1"/>
  <c r="H403" i="1"/>
  <c r="H402" i="1"/>
  <c r="G402" i="1"/>
  <c r="F414" i="4"/>
  <c r="C409" i="1"/>
  <c r="F640" i="4"/>
  <c r="D642" i="4"/>
  <c r="C634" i="1"/>
  <c r="G633" i="1" l="1"/>
  <c r="H633" i="1"/>
  <c r="M3" i="9"/>
  <c r="I8" i="3"/>
  <c r="F641" i="4"/>
  <c r="D645" i="4"/>
  <c r="C635" i="1"/>
  <c r="G410" i="1"/>
  <c r="H410" i="1"/>
  <c r="G634" i="1"/>
  <c r="H634" i="1"/>
  <c r="G409" i="1"/>
  <c r="H409" i="1"/>
  <c r="F642" i="4"/>
  <c r="D646" i="4"/>
  <c r="C636" i="1"/>
  <c r="I18" i="3"/>
  <c r="D639" i="1"/>
  <c r="E646" i="4"/>
  <c r="D636" i="1"/>
  <c r="G636" i="1" l="1"/>
  <c r="H636" i="1"/>
  <c r="G635" i="1"/>
  <c r="H635" i="1"/>
  <c r="I19" i="3"/>
  <c r="D640" i="1"/>
  <c r="H7" i="3" s="1"/>
  <c r="F645" i="4"/>
  <c r="H18" i="3"/>
  <c r="C639" i="1"/>
  <c r="G276" i="9"/>
  <c r="E276" i="9" s="1"/>
  <c r="B276" i="9" s="1"/>
  <c r="F646" i="4"/>
  <c r="H19" i="3"/>
  <c r="C640" i="1"/>
  <c r="G640" i="1" l="1"/>
  <c r="H640" i="1"/>
  <c r="G639" i="1"/>
  <c r="H639" i="1"/>
  <c r="J3" i="9"/>
  <c r="M272" i="9" l="1"/>
  <c r="L272" i="9"/>
  <c r="H274" i="9"/>
  <c r="G274" i="9"/>
  <c r="H18" i="9"/>
  <c r="G18" i="9"/>
  <c r="H17" i="9"/>
  <c r="M16" i="9"/>
  <c r="L15" i="9"/>
  <c r="K13" i="9"/>
  <c r="I11" i="9"/>
  <c r="J10" i="9"/>
  <c r="K9" i="9"/>
  <c r="I7" i="9"/>
  <c r="J6" i="9"/>
  <c r="K5" i="9"/>
  <c r="I8" i="9"/>
  <c r="M15" i="9"/>
  <c r="I9" i="9"/>
  <c r="G15" i="9"/>
  <c r="K10" i="9"/>
  <c r="G16" i="9"/>
  <c r="I5" i="9"/>
  <c r="K11" i="9"/>
  <c r="H16" i="9"/>
  <c r="J5" i="9"/>
  <c r="L16" i="9"/>
  <c r="K6" i="9"/>
  <c r="J11" i="9"/>
  <c r="I17" i="9"/>
  <c r="K7" i="9"/>
  <c r="J12" i="9"/>
  <c r="J17" i="9"/>
  <c r="I6" i="9"/>
  <c r="K12" i="9"/>
  <c r="G17" i="9"/>
  <c r="J7" i="9"/>
  <c r="I12" i="9"/>
  <c r="J8" i="9"/>
  <c r="I13" i="9"/>
  <c r="K8" i="9"/>
  <c r="J13" i="9"/>
  <c r="J9" i="9"/>
  <c r="H15" i="9"/>
  <c r="E16" i="9" l="1"/>
  <c r="E18" i="9"/>
  <c r="B18" i="9" s="1"/>
  <c r="F272" i="9"/>
  <c r="B272" i="9" s="1"/>
  <c r="E274" i="9"/>
  <c r="E20" i="9" s="1"/>
  <c r="I7" i="3" s="1"/>
  <c r="F16" i="9"/>
  <c r="B16" i="9" s="1"/>
  <c r="E6" i="9"/>
  <c r="B6" i="9" s="1"/>
  <c r="E7" i="9"/>
  <c r="B7" i="9" s="1"/>
  <c r="E12" i="9"/>
  <c r="B12" i="9" s="1"/>
  <c r="E13" i="9"/>
  <c r="B13" i="9" s="1"/>
  <c r="E17" i="9"/>
  <c r="B17" i="9" s="1"/>
  <c r="E15" i="9"/>
  <c r="E10" i="9"/>
  <c r="B10" i="9" s="1"/>
  <c r="E5" i="9"/>
  <c r="E9" i="9"/>
  <c r="B9" i="9" s="1"/>
  <c r="E11" i="9"/>
  <c r="B11" i="9" s="1"/>
  <c r="E8" i="9"/>
  <c r="B8" i="9" s="1"/>
  <c r="F15" i="9"/>
  <c r="F20" i="9" l="1"/>
  <c r="B274" i="9"/>
  <c r="F14" i="9"/>
  <c r="E4" i="9"/>
  <c r="B5" i="9"/>
  <c r="B15" i="9"/>
  <c r="E1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<sst xmlns="http://schemas.openxmlformats.org/spreadsheetml/2006/main" count="4369" uniqueCount="3421">
  <si>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</si>
  <si>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</si>
  <si>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</si>
  <si>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</si>
  <si>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</si>
  <si>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</si>
  <si>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</si>
  <si>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</si>
  <si>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</si>
  <si>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</si>
  <si>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</si>
  <si>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</si>
  <si>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</si>
  <si>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</si>
  <si>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</si>
  <si>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</si>
  <si>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</si>
  <si>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</si>
  <si>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</si>
  <si>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</si>
  <si>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</si>
  <si>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</si>
  <si>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</si>
  <si>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</si>
  <si>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</si>
  <si>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</si>
  <si>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</si>
  <si>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</si>
  <si>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</si>
  <si>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</si>
  <si>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</si>
  <si>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SREDNJA STRUKOVNA ŠKOLA  ŠIBENIK</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</si>
  <si>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</si>
  <si>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</si>
  <si>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</si>
  <si>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</si>
  <si>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</si>
  <si>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</si>
  <si>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</si>
  <si>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</si>
  <si>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</si>
  <si>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</si>
  <si>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</si>
  <si>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</si>
  <si>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</si>
  <si>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</si>
  <si>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</si>
  <si>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</si>
  <si>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</si>
  <si>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18635 - SREDNJA STRUKOVNA ŠKOLA  ŠIBENIK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</si>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</sst>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894011.48</v>
      </c>
      <c r="D2" s="6">
        <f>'PR-RAS'!E6</f>
        <v>999057.76</v>
      </c>
      <c r="E2" s="6">
        <v>0</v>
      </c>
      <c r="F2" s="6">
        <v>0</v>
      </c>
      <c r="G2" s="7">
        <f t="shared" ref="G2:G264" si="0">(B2/1000)*(C2*1+D2*2)</f>
        <v>2892.127</v>
      </c>
      <c r="H2" s="7">
        <f t="shared" ref="H2:H264" si="1">ABS(C2-ROUND(C2,0))+ABS(D2-ROUND(D2,0))</f>
        <v>0.71999999997206032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818070.97</v>
      </c>
      <c r="D46" s="1">
        <f>'PR-RAS'!E50</f>
        <v>898984.03</v>
      </c>
      <c r="E46" s="1">
        <v>0</v>
      </c>
      <c r="F46" s="1">
        <v>0</v>
      </c>
      <c r="G46" s="2">
        <f t="shared" si="0"/>
        <v>117721.75635000001</v>
      </c>
      <c r="H46" s="2">
        <f t="shared" si="1"/>
        <v>6.0000000055879354E-2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781920.67999999993</v>
      </c>
      <c r="D64" s="1">
        <f>'PR-RAS'!E68</f>
        <v>898984.03</v>
      </c>
      <c r="E64" s="1">
        <v>0</v>
      </c>
      <c r="F64" s="1">
        <v>0</v>
      </c>
      <c r="G64" s="2">
        <f t="shared" si="0"/>
        <v>162532.99062000003</v>
      </c>
      <c r="H64" s="2">
        <f t="shared" si="1"/>
        <v>0.35000000009313226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781489.33</v>
      </c>
      <c r="D65" s="1">
        <f>'PR-RAS'!E69</f>
        <v>898984.03</v>
      </c>
      <c r="E65" s="1">
        <v>0</v>
      </c>
      <c r="F65" s="1">
        <v>0</v>
      </c>
      <c r="G65" s="2">
        <f t="shared" si="0"/>
        <v>165085.27296</v>
      </c>
      <c r="H65" s="2">
        <f t="shared" si="1"/>
        <v>0.35999999998603016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431.35</v>
      </c>
      <c r="D66" s="1">
        <f>'PR-RAS'!E70</f>
        <v>0</v>
      </c>
      <c r="E66" s="1">
        <v>0</v>
      </c>
      <c r="F66" s="1">
        <v>0</v>
      </c>
      <c r="G66" s="2">
        <f t="shared" si="0"/>
        <v>28.037750000000003</v>
      </c>
      <c r="H66" s="2">
        <f t="shared" si="1"/>
        <v>0.35000000000002274</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36150.29</v>
      </c>
      <c r="D70" s="1">
        <f>'PR-RAS'!E74</f>
        <v>0</v>
      </c>
      <c r="E70" s="1">
        <v>0</v>
      </c>
      <c r="F70" s="1">
        <v>0</v>
      </c>
      <c r="G70" s="2">
        <f t="shared" si="0"/>
        <v>2494.3700100000001</v>
      </c>
      <c r="H70" s="2">
        <f t="shared" si="1"/>
        <v>0.29000000000087311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36150.29</v>
      </c>
      <c r="D71" s="1">
        <f>'PR-RAS'!E75</f>
        <v>0</v>
      </c>
      <c r="E71" s="1">
        <v>0</v>
      </c>
      <c r="F71" s="1">
        <v>0</v>
      </c>
      <c r="G71" s="2">
        <f t="shared" si="0"/>
        <v>2530.5203000000001</v>
      </c>
      <c r="H71" s="2">
        <f t="shared" si="1"/>
        <v>0.29000000000087311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3340.43</v>
      </c>
      <c r="D102" s="1">
        <f>'PR-RAS'!E106</f>
        <v>5782</v>
      </c>
      <c r="E102" s="1">
        <v>0</v>
      </c>
      <c r="F102" s="1">
        <v>0</v>
      </c>
      <c r="G102" s="2">
        <f t="shared" si="0"/>
        <v>1505.34743</v>
      </c>
      <c r="H102" s="2">
        <f t="shared" si="1"/>
        <v>0.42999999999983629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3340.43</v>
      </c>
      <c r="D108" s="1">
        <f>'PR-RAS'!E112</f>
        <v>5782</v>
      </c>
      <c r="E108" s="1">
        <v>0</v>
      </c>
      <c r="F108" s="1">
        <v>0</v>
      </c>
      <c r="G108" s="2">
        <f t="shared" si="0"/>
        <v>1594.7740100000001</v>
      </c>
      <c r="H108" s="2">
        <f t="shared" si="1"/>
        <v>0.42999999999983629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3340.43</v>
      </c>
      <c r="D113" s="1">
        <f>'PR-RAS'!E117</f>
        <v>5782</v>
      </c>
      <c r="E113" s="1">
        <v>0</v>
      </c>
      <c r="F113" s="1">
        <v>0</v>
      </c>
      <c r="G113" s="2">
        <f t="shared" si="0"/>
        <v>1669.2961600000001</v>
      </c>
      <c r="H113" s="2">
        <f t="shared" si="1"/>
        <v>0.42999999999983629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10141.86</v>
      </c>
      <c r="D120" s="1">
        <f>'PR-RAS'!E124</f>
        <v>13399.14</v>
      </c>
      <c r="E120" s="1">
        <v>0</v>
      </c>
      <c r="F120" s="1">
        <v>0</v>
      </c>
      <c r="G120" s="2">
        <f t="shared" si="0"/>
        <v>4395.8766599999999</v>
      </c>
      <c r="H120" s="2">
        <f t="shared" si="1"/>
        <v>0.27999999999883585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4292.63</v>
      </c>
      <c r="D121" s="1">
        <f>'PR-RAS'!E125</f>
        <v>5801</v>
      </c>
      <c r="E121" s="1">
        <v>0</v>
      </c>
      <c r="F121" s="1">
        <v>0</v>
      </c>
      <c r="G121" s="2">
        <f t="shared" si="0"/>
        <v>1907.3556000000001</v>
      </c>
      <c r="H121" s="2">
        <f t="shared" si="1"/>
        <v>0.36999999999989086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98.24</v>
      </c>
      <c r="D122" s="1">
        <f>'PR-RAS'!E126</f>
        <v>87.87</v>
      </c>
      <c r="E122" s="1">
        <v>0</v>
      </c>
      <c r="F122" s="1">
        <v>0</v>
      </c>
      <c r="G122" s="2">
        <f t="shared" si="0"/>
        <v>33.151580000000003</v>
      </c>
      <c r="H122" s="2">
        <f t="shared" si="1"/>
        <v>0.36999999999999034</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4194.3900000000003</v>
      </c>
      <c r="D123" s="1">
        <f>'PR-RAS'!E127</f>
        <v>5713.13</v>
      </c>
      <c r="E123" s="1">
        <v>0</v>
      </c>
      <c r="F123" s="1">
        <v>0</v>
      </c>
      <c r="G123" s="2">
        <f t="shared" si="0"/>
        <v>1905.7193000000002</v>
      </c>
      <c r="H123" s="2">
        <f t="shared" si="1"/>
        <v>0.52000000000043656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5849.23</v>
      </c>
      <c r="D124" s="1">
        <f>'PR-RAS'!E128</f>
        <v>7598.14</v>
      </c>
      <c r="E124" s="1">
        <v>0</v>
      </c>
      <c r="F124" s="1">
        <v>0</v>
      </c>
      <c r="G124" s="2">
        <f t="shared" si="0"/>
        <v>2588.5977300000004</v>
      </c>
      <c r="H124" s="2">
        <f t="shared" si="1"/>
        <v>0.36999999999989086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5849.23</v>
      </c>
      <c r="D125" s="1">
        <f>'PR-RAS'!E129</f>
        <v>7598.14</v>
      </c>
      <c r="E125" s="1">
        <v>0</v>
      </c>
      <c r="F125" s="1">
        <v>0</v>
      </c>
      <c r="G125" s="2">
        <f t="shared" si="0"/>
        <v>2609.6432400000003</v>
      </c>
      <c r="H125" s="2">
        <f t="shared" si="1"/>
        <v>0.36999999999989086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62458.22</v>
      </c>
      <c r="D129" s="1">
        <f>'PR-RAS'!E133</f>
        <v>79292.59</v>
      </c>
      <c r="E129" s="1">
        <v>0</v>
      </c>
      <c r="F129" s="1">
        <v>0</v>
      </c>
      <c r="G129" s="2">
        <f t="shared" si="0"/>
        <v>28293.555199999999</v>
      </c>
      <c r="H129" s="2">
        <f t="shared" si="1"/>
        <v>0.63000000000465661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62458.22</v>
      </c>
      <c r="D130" s="1">
        <f>'PR-RAS'!E134</f>
        <v>79292.59</v>
      </c>
      <c r="E130" s="1">
        <v>0</v>
      </c>
      <c r="F130" s="1">
        <v>0</v>
      </c>
      <c r="G130" s="2">
        <f t="shared" si="0"/>
        <v>28514.598600000001</v>
      </c>
      <c r="H130" s="2">
        <f t="shared" si="1"/>
        <v>0.63000000000465661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54096.68</v>
      </c>
      <c r="D131" s="1">
        <f>'PR-RAS'!E135</f>
        <v>54572.59</v>
      </c>
      <c r="E131" s="1">
        <v>0</v>
      </c>
      <c r="F131" s="1">
        <v>0</v>
      </c>
      <c r="G131" s="2">
        <f t="shared" si="0"/>
        <v>21221.441800000001</v>
      </c>
      <c r="H131" s="2">
        <f t="shared" si="1"/>
        <v>0.73000000000320142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8361.5400000000009</v>
      </c>
      <c r="D132" s="1">
        <f>'PR-RAS'!E136</f>
        <v>24720</v>
      </c>
      <c r="E132" s="1">
        <v>0</v>
      </c>
      <c r="F132" s="1">
        <v>0</v>
      </c>
      <c r="G132" s="2">
        <f t="shared" si="0"/>
        <v>7572.0017400000006</v>
      </c>
      <c r="H132" s="2">
        <f t="shared" si="1"/>
        <v>0.45999999999912689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1600</v>
      </c>
      <c r="E135" s="1">
        <v>0</v>
      </c>
      <c r="F135" s="1">
        <v>0</v>
      </c>
      <c r="G135" s="2">
        <f t="shared" si="0"/>
        <v>428.8</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1600</v>
      </c>
      <c r="E146" s="1">
        <v>0</v>
      </c>
      <c r="F146" s="1">
        <v>0</v>
      </c>
      <c r="G146" s="2">
        <f t="shared" si="0"/>
        <v>463.99999999999994</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914215.41</v>
      </c>
      <c r="D147" s="1">
        <f>'PR-RAS'!E151</f>
        <v>967060.16</v>
      </c>
      <c r="E147" s="1">
        <v>0</v>
      </c>
      <c r="F147" s="1">
        <v>0</v>
      </c>
      <c r="G147" s="2">
        <f t="shared" si="0"/>
        <v>415857.01658</v>
      </c>
      <c r="H147" s="2">
        <f t="shared" si="1"/>
        <v>0.57000000006519258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774664.37</v>
      </c>
      <c r="D148" s="1">
        <f>'PR-RAS'!E152</f>
        <v>888181.64</v>
      </c>
      <c r="E148" s="1">
        <v>0</v>
      </c>
      <c r="F148" s="1">
        <v>0</v>
      </c>
      <c r="G148" s="2">
        <f t="shared" si="0"/>
        <v>375001.06454999995</v>
      </c>
      <c r="H148" s="2">
        <f t="shared" si="1"/>
        <v>0.72999999998137355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644083.24</v>
      </c>
      <c r="D149" s="1">
        <f>'PR-RAS'!E153</f>
        <v>732693.55</v>
      </c>
      <c r="E149" s="1">
        <v>0</v>
      </c>
      <c r="F149" s="1">
        <v>0</v>
      </c>
      <c r="G149" s="2">
        <f t="shared" si="0"/>
        <v>312201.61031999998</v>
      </c>
      <c r="H149" s="2">
        <f t="shared" si="1"/>
        <v>0.68999999994412065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644083.24</v>
      </c>
      <c r="D150" s="1">
        <f>'PR-RAS'!E154</f>
        <v>732693.55</v>
      </c>
      <c r="E150" s="1">
        <v>0</v>
      </c>
      <c r="F150" s="1">
        <v>0</v>
      </c>
      <c r="G150" s="2">
        <f t="shared" si="0"/>
        <v>314311.08065999998</v>
      </c>
      <c r="H150" s="2">
        <f t="shared" si="1"/>
        <v>0.68999999994412065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23630.39</v>
      </c>
      <c r="D154" s="1">
        <f>'PR-RAS'!E158</f>
        <v>33683.26</v>
      </c>
      <c r="E154" s="1">
        <v>0</v>
      </c>
      <c r="F154" s="1">
        <v>0</v>
      </c>
      <c r="G154" s="2">
        <f t="shared" si="0"/>
        <v>13922.52723</v>
      </c>
      <c r="H154" s="2">
        <f t="shared" si="1"/>
        <v>0.65000000000145519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106950.74</v>
      </c>
      <c r="D155" s="1">
        <f>'PR-RAS'!E159</f>
        <v>121804.83</v>
      </c>
      <c r="E155" s="1">
        <v>0</v>
      </c>
      <c r="F155" s="1">
        <v>0</v>
      </c>
      <c r="G155" s="2">
        <f t="shared" si="0"/>
        <v>53986.301600000006</v>
      </c>
      <c r="H155" s="2">
        <f t="shared" si="1"/>
        <v>0.42999999999301508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106950.74</v>
      </c>
      <c r="D157" s="1">
        <f>'PR-RAS'!E161</f>
        <v>121804.83</v>
      </c>
      <c r="E157" s="1">
        <v>0</v>
      </c>
      <c r="F157" s="1">
        <v>0</v>
      </c>
      <c r="G157" s="2">
        <f t="shared" si="0"/>
        <v>54687.422400000003</v>
      </c>
      <c r="H157" s="2">
        <f t="shared" si="1"/>
        <v>0.42999999999301508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139404.10999999999</v>
      </c>
      <c r="D159" s="1">
        <f>'PR-RAS'!E163</f>
        <v>76632.61</v>
      </c>
      <c r="E159" s="1">
        <v>0</v>
      </c>
      <c r="F159" s="1">
        <v>0</v>
      </c>
      <c r="G159" s="2">
        <f t="shared" si="0"/>
        <v>46241.754139999997</v>
      </c>
      <c r="H159" s="2">
        <f t="shared" si="1"/>
        <v>0.49999999998544808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49116.819999999992</v>
      </c>
      <c r="D160" s="1">
        <f>'PR-RAS'!E164</f>
        <v>16989.27</v>
      </c>
      <c r="E160" s="1">
        <v>0</v>
      </c>
      <c r="F160" s="1">
        <v>0</v>
      </c>
      <c r="G160" s="2">
        <f t="shared" si="0"/>
        <v>13212.162239999998</v>
      </c>
      <c r="H160" s="2">
        <f t="shared" si="1"/>
        <v>0.45000000000800355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40918.019999999997</v>
      </c>
      <c r="D161" s="1">
        <f>'PR-RAS'!E165</f>
        <v>5854.92</v>
      </c>
      <c r="E161" s="1">
        <v>0</v>
      </c>
      <c r="F161" s="1">
        <v>0</v>
      </c>
      <c r="G161" s="2">
        <f t="shared" si="0"/>
        <v>8420.4575999999997</v>
      </c>
      <c r="H161" s="2">
        <f t="shared" si="1"/>
        <v>9.9999999996725819E-2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8006.35</v>
      </c>
      <c r="D162" s="1">
        <f>'PR-RAS'!E166</f>
        <v>11054.35</v>
      </c>
      <c r="E162" s="1">
        <v>0</v>
      </c>
      <c r="F162" s="1">
        <v>0</v>
      </c>
      <c r="G162" s="2">
        <f t="shared" si="0"/>
        <v>4848.5230500000007</v>
      </c>
      <c r="H162" s="2">
        <f t="shared" si="1"/>
        <v>0.7000000000007276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192.45</v>
      </c>
      <c r="D163" s="1">
        <f>'PR-RAS'!E167</f>
        <v>80</v>
      </c>
      <c r="E163" s="1">
        <v>0</v>
      </c>
      <c r="F163" s="1">
        <v>0</v>
      </c>
      <c r="G163" s="2">
        <f t="shared" si="0"/>
        <v>57.096899999999998</v>
      </c>
      <c r="H163" s="2">
        <f t="shared" si="1"/>
        <v>0.44999999999998863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21648.720000000001</v>
      </c>
      <c r="D165" s="1">
        <f>'PR-RAS'!E169</f>
        <v>24272.739999999998</v>
      </c>
      <c r="E165" s="1">
        <v>0</v>
      </c>
      <c r="F165" s="1">
        <v>0</v>
      </c>
      <c r="G165" s="2">
        <f t="shared" si="0"/>
        <v>11511.8488</v>
      </c>
      <c r="H165" s="2">
        <f t="shared" si="1"/>
        <v>0.54000000000087311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6769.81</v>
      </c>
      <c r="D166" s="1">
        <f>'PR-RAS'!E170</f>
        <v>6496.55</v>
      </c>
      <c r="E166" s="1">
        <v>0</v>
      </c>
      <c r="F166" s="1">
        <v>0</v>
      </c>
      <c r="G166" s="2">
        <f t="shared" si="0"/>
        <v>3260.88015</v>
      </c>
      <c r="H166" s="2">
        <f t="shared" si="1"/>
        <v>0.63999999999941792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10961.16</v>
      </c>
      <c r="D167" s="1">
        <f>'PR-RAS'!E171</f>
        <v>13094.06</v>
      </c>
      <c r="E167" s="1">
        <v>0</v>
      </c>
      <c r="F167" s="1">
        <v>0</v>
      </c>
      <c r="G167" s="2">
        <f t="shared" si="0"/>
        <v>6166.7804800000004</v>
      </c>
      <c r="H167" s="2">
        <f t="shared" si="1"/>
        <v>0.21999999999934516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1433.41</v>
      </c>
      <c r="D169" s="1">
        <f>'PR-RAS'!E173</f>
        <v>1449.6</v>
      </c>
      <c r="E169" s="1">
        <v>0</v>
      </c>
      <c r="F169" s="1">
        <v>0</v>
      </c>
      <c r="G169" s="2">
        <f t="shared" si="0"/>
        <v>727.87847999999997</v>
      </c>
      <c r="H169" s="2">
        <f t="shared" si="1"/>
        <v>0.8100000000001728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2366.35</v>
      </c>
      <c r="D170" s="1">
        <f>'PR-RAS'!E174</f>
        <v>3232.53</v>
      </c>
      <c r="E170" s="1">
        <v>0</v>
      </c>
      <c r="F170" s="1">
        <v>0</v>
      </c>
      <c r="G170" s="2">
        <f t="shared" si="0"/>
        <v>1492.50829</v>
      </c>
      <c r="H170" s="2">
        <f t="shared" si="1"/>
        <v>0.81999999999970896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117.99</v>
      </c>
      <c r="D172" s="1">
        <f>'PR-RAS'!E176</f>
        <v>0</v>
      </c>
      <c r="E172" s="1">
        <v>0</v>
      </c>
      <c r="F172" s="1">
        <v>0</v>
      </c>
      <c r="G172" s="2">
        <f t="shared" si="0"/>
        <v>20.176290000000002</v>
      </c>
      <c r="H172" s="2">
        <f t="shared" si="1"/>
        <v>1.0000000000005116E-2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21565.719999999998</v>
      </c>
      <c r="D173" s="1">
        <f>'PR-RAS'!E177</f>
        <v>17389.439999999999</v>
      </c>
      <c r="E173" s="1">
        <v>0</v>
      </c>
      <c r="F173" s="1">
        <v>0</v>
      </c>
      <c r="G173" s="2">
        <f t="shared" si="0"/>
        <v>9691.2711999999974</v>
      </c>
      <c r="H173" s="2">
        <f t="shared" si="1"/>
        <v>0.72000000000116415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1709.11</v>
      </c>
      <c r="D174" s="1">
        <f>'PR-RAS'!E178</f>
        <v>1832.98</v>
      </c>
      <c r="E174" s="1">
        <v>0</v>
      </c>
      <c r="F174" s="1">
        <v>0</v>
      </c>
      <c r="G174" s="2">
        <f t="shared" si="0"/>
        <v>929.88710999999989</v>
      </c>
      <c r="H174" s="2">
        <f t="shared" si="1"/>
        <v>0.12999999999988177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3241.89</v>
      </c>
      <c r="D175" s="1">
        <f>'PR-RAS'!E179</f>
        <v>2586.5300000000002</v>
      </c>
      <c r="E175" s="1">
        <v>0</v>
      </c>
      <c r="F175" s="1">
        <v>0</v>
      </c>
      <c r="G175" s="2">
        <f t="shared" si="0"/>
        <v>1464.2012999999999</v>
      </c>
      <c r="H175" s="2">
        <f t="shared" si="1"/>
        <v>0.57999999999992724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7750.42</v>
      </c>
      <c r="D177" s="1">
        <f>'PR-RAS'!E181</f>
        <v>7897.98</v>
      </c>
      <c r="E177" s="1">
        <v>0</v>
      </c>
      <c r="F177" s="1">
        <v>0</v>
      </c>
      <c r="G177" s="2">
        <f t="shared" si="0"/>
        <v>4144.1628799999989</v>
      </c>
      <c r="H177" s="2">
        <f t="shared" si="1"/>
        <v>0.44000000000050932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1454.54</v>
      </c>
      <c r="D178" s="1">
        <f>'PR-RAS'!E182</f>
        <v>1644.74</v>
      </c>
      <c r="E178" s="1">
        <v>0</v>
      </c>
      <c r="F178" s="1">
        <v>0</v>
      </c>
      <c r="G178" s="2">
        <f t="shared" si="0"/>
        <v>839.69154000000003</v>
      </c>
      <c r="H178" s="2">
        <f t="shared" si="1"/>
        <v>0.72000000000002728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2882.21</v>
      </c>
      <c r="D179" s="1">
        <f>'PR-RAS'!E183</f>
        <v>0</v>
      </c>
      <c r="E179" s="1">
        <v>0</v>
      </c>
      <c r="F179" s="1">
        <v>0</v>
      </c>
      <c r="G179" s="2">
        <f t="shared" si="0"/>
        <v>513.03337999999997</v>
      </c>
      <c r="H179" s="2">
        <f t="shared" si="1"/>
        <v>0.21000000000003638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2026.98</v>
      </c>
      <c r="D180" s="1">
        <f>'PR-RAS'!E184</f>
        <v>693.48</v>
      </c>
      <c r="E180" s="1">
        <v>0</v>
      </c>
      <c r="F180" s="1">
        <v>0</v>
      </c>
      <c r="G180" s="2">
        <f t="shared" si="0"/>
        <v>611.09525999999994</v>
      </c>
      <c r="H180" s="2">
        <f t="shared" si="1"/>
        <v>0.5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1983.32</v>
      </c>
      <c r="D181" s="1">
        <f>'PR-RAS'!E185</f>
        <v>2264.8000000000002</v>
      </c>
      <c r="E181" s="1">
        <v>0</v>
      </c>
      <c r="F181" s="1">
        <v>0</v>
      </c>
      <c r="G181" s="2">
        <f t="shared" si="0"/>
        <v>1172.3255999999999</v>
      </c>
      <c r="H181" s="2">
        <f t="shared" si="1"/>
        <v>0.51999999999975444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517.25</v>
      </c>
      <c r="D182" s="1">
        <f>'PR-RAS'!E186</f>
        <v>468.93</v>
      </c>
      <c r="E182" s="1">
        <v>0</v>
      </c>
      <c r="F182" s="1">
        <v>0</v>
      </c>
      <c r="G182" s="2">
        <f t="shared" si="0"/>
        <v>263.37491</v>
      </c>
      <c r="H182" s="2">
        <f t="shared" si="1"/>
        <v>0.31999999999999318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31328.83</v>
      </c>
      <c r="D183" s="1">
        <f>'PR-RAS'!E187</f>
        <v>1000</v>
      </c>
      <c r="E183" s="1">
        <v>0</v>
      </c>
      <c r="F183" s="1">
        <v>0</v>
      </c>
      <c r="G183" s="2">
        <f t="shared" si="0"/>
        <v>6065.8470600000001</v>
      </c>
      <c r="H183" s="2">
        <f t="shared" si="1"/>
        <v>0.16999999999825377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15744.02</v>
      </c>
      <c r="D184" s="1">
        <f>'PR-RAS'!E188</f>
        <v>16981.16</v>
      </c>
      <c r="E184" s="1">
        <v>0</v>
      </c>
      <c r="F184" s="1">
        <v>0</v>
      </c>
      <c r="G184" s="2">
        <f t="shared" si="0"/>
        <v>9096.2602199999983</v>
      </c>
      <c r="H184" s="2">
        <f t="shared" si="1"/>
        <v>0.18000000000029104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1300.68</v>
      </c>
      <c r="D186" s="1">
        <f>'PR-RAS'!E190</f>
        <v>0</v>
      </c>
      <c r="E186" s="1">
        <v>0</v>
      </c>
      <c r="F186" s="1">
        <v>0</v>
      </c>
      <c r="G186" s="2">
        <f t="shared" si="0"/>
        <v>240.6258</v>
      </c>
      <c r="H186" s="2">
        <f t="shared" si="1"/>
        <v>0.31999999999993634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53.09</v>
      </c>
      <c r="D187" s="1">
        <f>'PR-RAS'!E191</f>
        <v>184.27</v>
      </c>
      <c r="E187" s="1">
        <v>0</v>
      </c>
      <c r="F187" s="1">
        <v>0</v>
      </c>
      <c r="G187" s="2">
        <f t="shared" si="0"/>
        <v>78.423180000000002</v>
      </c>
      <c r="H187" s="2">
        <f t="shared" si="1"/>
        <v>0.36000000000001364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66.36</v>
      </c>
      <c r="D188" s="1">
        <f>'PR-RAS'!E192</f>
        <v>98.27</v>
      </c>
      <c r="E188" s="1">
        <v>0</v>
      </c>
      <c r="F188" s="1">
        <v>0</v>
      </c>
      <c r="G188" s="2">
        <f t="shared" si="0"/>
        <v>49.162299999999995</v>
      </c>
      <c r="H188" s="2">
        <f t="shared" si="1"/>
        <v>0.62999999999999545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2850.22</v>
      </c>
      <c r="D189" s="1">
        <f>'PR-RAS'!E193</f>
        <v>3328.86</v>
      </c>
      <c r="E189" s="1">
        <v>0</v>
      </c>
      <c r="F189" s="1">
        <v>0</v>
      </c>
      <c r="G189" s="2">
        <f t="shared" si="0"/>
        <v>1787.4927200000002</v>
      </c>
      <c r="H189" s="2">
        <f t="shared" si="1"/>
        <v>0.35999999999967258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416.35</v>
      </c>
      <c r="D190" s="1">
        <f>'PR-RAS'!E194</f>
        <v>481.1</v>
      </c>
      <c r="E190" s="1">
        <v>0</v>
      </c>
      <c r="F190" s="1">
        <v>0</v>
      </c>
      <c r="G190" s="2">
        <f t="shared" si="0"/>
        <v>260.54595000000006</v>
      </c>
      <c r="H190" s="2">
        <f t="shared" si="1"/>
        <v>0.45000000000004547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11057.32</v>
      </c>
      <c r="D191" s="1">
        <f>'PR-RAS'!E195</f>
        <v>12888.66</v>
      </c>
      <c r="E191" s="1">
        <v>0</v>
      </c>
      <c r="F191" s="1">
        <v>0</v>
      </c>
      <c r="G191" s="2">
        <f t="shared" si="0"/>
        <v>6998.5815999999995</v>
      </c>
      <c r="H191" s="2">
        <f t="shared" si="1"/>
        <v>0.65999999999985448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24.63</v>
      </c>
      <c r="D192" s="1">
        <f>'PR-RAS'!E196</f>
        <v>628.91999999999996</v>
      </c>
      <c r="E192" s="1">
        <v>0</v>
      </c>
      <c r="F192" s="1">
        <v>0</v>
      </c>
      <c r="G192" s="2">
        <f t="shared" si="0"/>
        <v>244.95177000000001</v>
      </c>
      <c r="H192" s="2">
        <f t="shared" si="1"/>
        <v>0.45000000000004192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24.63</v>
      </c>
      <c r="D206" s="1">
        <f>'PR-RAS'!E210</f>
        <v>628.91999999999996</v>
      </c>
      <c r="E206" s="1">
        <v>0</v>
      </c>
      <c r="F206" s="1">
        <v>0</v>
      </c>
      <c r="G206" s="2">
        <f t="shared" si="0"/>
        <v>262.90634999999997</v>
      </c>
      <c r="H206" s="2">
        <f t="shared" si="1"/>
        <v>0.45000000000004192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24.63</v>
      </c>
      <c r="D207" s="1">
        <f>'PR-RAS'!E211</f>
        <v>18.62</v>
      </c>
      <c r="E207" s="1">
        <v>0</v>
      </c>
      <c r="F207" s="1">
        <v>0</v>
      </c>
      <c r="G207" s="2">
        <f t="shared" si="0"/>
        <v>12.74522</v>
      </c>
      <c r="H207" s="2">
        <f t="shared" si="1"/>
        <v>0.75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610.29999999999995</v>
      </c>
      <c r="E209" s="1">
        <v>0</v>
      </c>
      <c r="F209" s="1">
        <v>0</v>
      </c>
      <c r="G209" s="2">
        <f t="shared" si="0"/>
        <v>253.88479999999996</v>
      </c>
      <c r="H209" s="2">
        <f t="shared" si="1"/>
        <v>0.29999999999995453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122.3</v>
      </c>
      <c r="D248" s="1">
        <f>'PR-RAS'!E252</f>
        <v>733.5</v>
      </c>
      <c r="E248" s="1">
        <v>0</v>
      </c>
      <c r="F248" s="1">
        <v>0</v>
      </c>
      <c r="G248" s="2">
        <f t="shared" si="0"/>
        <v>392.55709999999999</v>
      </c>
      <c r="H248" s="2">
        <f t="shared" si="1"/>
        <v>0.79999999999999716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122.3</v>
      </c>
      <c r="D255" s="1">
        <f>'PR-RAS'!E259</f>
        <v>733.5</v>
      </c>
      <c r="E255" s="1">
        <v>0</v>
      </c>
      <c r="F255" s="1">
        <v>0</v>
      </c>
      <c r="G255" s="2">
        <f t="shared" si="0"/>
        <v>403.68219999999997</v>
      </c>
      <c r="H255" s="2">
        <f t="shared" si="1"/>
        <v>0.79999999999999716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122.3</v>
      </c>
      <c r="D257" s="1">
        <f>'PR-RAS'!E261</f>
        <v>733.5</v>
      </c>
      <c r="E257" s="1">
        <v>0</v>
      </c>
      <c r="F257" s="1">
        <v>0</v>
      </c>
      <c r="G257" s="2">
        <f t="shared" si="0"/>
        <v>406.86079999999998</v>
      </c>
      <c r="H257" s="2">
        <f t="shared" si="1"/>
        <v>0.79999999999999716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883.49</v>
      </c>
      <c r="E259" s="1">
        <v>0</v>
      </c>
      <c r="F259" s="1">
        <v>0</v>
      </c>
      <c r="G259" s="2">
        <f t="shared" si="0"/>
        <v>455.88084000000003</v>
      </c>
      <c r="H259" s="2">
        <f t="shared" si="1"/>
        <v>0.49000000000000909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883.49</v>
      </c>
      <c r="E260" s="1">
        <v>0</v>
      </c>
      <c r="F260" s="1">
        <v>0</v>
      </c>
      <c r="G260" s="2">
        <f t="shared" si="0"/>
        <v>457.64782000000002</v>
      </c>
      <c r="H260" s="2">
        <f t="shared" si="1"/>
        <v>0.49000000000000909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883.49</v>
      </c>
      <c r="E262" s="1">
        <v>0</v>
      </c>
      <c r="F262" s="1">
        <v>0</v>
      </c>
      <c r="G262" s="2">
        <f t="shared" si="0"/>
        <v>461.18178</v>
      </c>
      <c r="H262" s="2">
        <f t="shared" si="1"/>
        <v>0.49000000000000909</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914215.41</v>
      </c>
      <c r="D285" s="1">
        <f>'PR-RAS'!E289</f>
        <v>967060.16</v>
      </c>
      <c r="E285" s="1">
        <v>0</v>
      </c>
      <c r="F285" s="1">
        <v>0</v>
      </c>
      <c r="G285" s="2">
        <f t="shared" si="8"/>
        <v>808927.34731999994</v>
      </c>
      <c r="H285" s="2">
        <f t="shared" si="9"/>
        <v>0.57000000006519258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31997.599999999977</v>
      </c>
      <c r="E286" s="1">
        <v>0</v>
      </c>
      <c r="F286" s="1">
        <v>0</v>
      </c>
      <c r="G286" s="2">
        <f t="shared" si="8"/>
        <v>18238.631999999987</v>
      </c>
      <c r="H286" s="2">
        <f t="shared" si="9"/>
        <v>0.40000000002328306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20203.930000000051</v>
      </c>
      <c r="D287" s="1">
        <f>'PR-RAS'!E291</f>
        <v>0</v>
      </c>
      <c r="E287" s="1">
        <v>0</v>
      </c>
      <c r="F287" s="1">
        <v>0</v>
      </c>
      <c r="G287" s="2">
        <f t="shared" si="8"/>
        <v>5778.3239800000138</v>
      </c>
      <c r="H287" s="2">
        <f t="shared" si="9"/>
        <v>6.9999999948777258E-2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33696.15</v>
      </c>
      <c r="D288" s="1">
        <f>'PR-RAS'!E292</f>
        <v>4707.29</v>
      </c>
      <c r="E288" s="1">
        <v>0</v>
      </c>
      <c r="F288" s="1">
        <v>0</v>
      </c>
      <c r="G288" s="2">
        <f t="shared" si="8"/>
        <v>12372.77951</v>
      </c>
      <c r="H288" s="2">
        <f t="shared" si="9"/>
        <v>0.44000000000141881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1114.8699999999999</v>
      </c>
      <c r="D290" s="1">
        <f>'PR-RAS'!E294</f>
        <v>331.88</v>
      </c>
      <c r="E290" s="1">
        <v>0</v>
      </c>
      <c r="F290" s="1">
        <v>0</v>
      </c>
      <c r="G290" s="2">
        <f t="shared" si="8"/>
        <v>514.02406999999994</v>
      </c>
      <c r="H290" s="2">
        <f t="shared" si="9"/>
        <v>0.25000000000011369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8784.93</v>
      </c>
      <c r="D345" s="1">
        <f>'PR-RAS'!E350</f>
        <v>35810.230000000003</v>
      </c>
      <c r="E345" s="1">
        <v>0</v>
      </c>
      <c r="F345" s="1">
        <v>0</v>
      </c>
      <c r="G345" s="2">
        <f t="shared" si="8"/>
        <v>27659.454160000001</v>
      </c>
      <c r="H345" s="2">
        <f t="shared" si="9"/>
        <v>0.30000000000291038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8784.93</v>
      </c>
      <c r="D358" s="1">
        <f>'PR-RAS'!E363</f>
        <v>35810.230000000003</v>
      </c>
      <c r="E358" s="1">
        <v>0</v>
      </c>
      <c r="F358" s="1">
        <v>0</v>
      </c>
      <c r="G358" s="2">
        <f t="shared" si="8"/>
        <v>28704.724230000003</v>
      </c>
      <c r="H358" s="2">
        <f t="shared" si="9"/>
        <v>0.30000000000291038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8361.5300000000007</v>
      </c>
      <c r="D364" s="1">
        <f>'PR-RAS'!E369</f>
        <v>35270.080000000002</v>
      </c>
      <c r="E364" s="1">
        <v>0</v>
      </c>
      <c r="F364" s="1">
        <v>0</v>
      </c>
      <c r="G364" s="2">
        <f t="shared" si="8"/>
        <v>28641.313470000001</v>
      </c>
      <c r="H364" s="2">
        <f t="shared" si="9"/>
        <v>0.55000000000109139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8361.5300000000007</v>
      </c>
      <c r="D371" s="1">
        <f>'PR-RAS'!E376</f>
        <v>35270.080000000002</v>
      </c>
      <c r="E371" s="1">
        <v>0</v>
      </c>
      <c r="F371" s="1">
        <v>0</v>
      </c>
      <c r="G371" s="2">
        <f t="shared" si="8"/>
        <v>29193.6253</v>
      </c>
      <c r="H371" s="2">
        <f t="shared" si="9"/>
        <v>0.55000000000109139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423.4</v>
      </c>
      <c r="D378" s="1">
        <f>'PR-RAS'!E383</f>
        <v>540.15</v>
      </c>
      <c r="E378" s="1">
        <v>0</v>
      </c>
      <c r="F378" s="1">
        <v>0</v>
      </c>
      <c r="G378" s="2">
        <f t="shared" si="8"/>
        <v>566.89489999999989</v>
      </c>
      <c r="H378" s="2">
        <f t="shared" si="9"/>
        <v>0.54999999999995453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423.4</v>
      </c>
      <c r="D379" s="1">
        <f>'PR-RAS'!E384</f>
        <v>540.15</v>
      </c>
      <c r="E379" s="1">
        <v>0</v>
      </c>
      <c r="F379" s="1">
        <v>0</v>
      </c>
      <c r="G379" s="2">
        <f t="shared" si="8"/>
        <v>568.39859999999999</v>
      </c>
      <c r="H379" s="2">
        <f t="shared" si="9"/>
        <v>0.54999999999995453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8784.93</v>
      </c>
      <c r="D403" s="1">
        <f>'PR-RAS'!E408</f>
        <v>35810.230000000003</v>
      </c>
      <c r="E403" s="1">
        <v>0</v>
      </c>
      <c r="F403" s="1">
        <v>0</v>
      </c>
      <c r="G403" s="2">
        <f t="shared" si="8"/>
        <v>32322.966780000006</v>
      </c>
      <c r="H403" s="2">
        <f t="shared" si="9"/>
        <v>0.30000000000291038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894011.48</v>
      </c>
      <c r="D407" s="1">
        <f>'PR-RAS'!E412</f>
        <v>999057.76</v>
      </c>
      <c r="E407" s="1">
        <v>0</v>
      </c>
      <c r="F407" s="1">
        <v>0</v>
      </c>
      <c r="G407" s="2">
        <f t="shared" si="8"/>
        <v>1174203.5620000002</v>
      </c>
      <c r="H407" s="2">
        <f t="shared" si="9"/>
        <v>0.71999999997206032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923000.34000000008</v>
      </c>
      <c r="D408" s="1">
        <f>'PR-RAS'!E413</f>
        <v>1002870.39</v>
      </c>
      <c r="E408" s="1">
        <v>0</v>
      </c>
      <c r="F408" s="1">
        <v>0</v>
      </c>
      <c r="G408" s="2">
        <f t="shared" si="8"/>
        <v>1191997.6358399999</v>
      </c>
      <c r="H408" s="2">
        <f t="shared" si="9"/>
        <v>0.73000000009778887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28988.860000000102</v>
      </c>
      <c r="D410" s="1">
        <f>'PR-RAS'!E415</f>
        <v>3812.6300000000047</v>
      </c>
      <c r="E410" s="1">
        <v>0</v>
      </c>
      <c r="F410" s="1">
        <v>0</v>
      </c>
      <c r="G410" s="2">
        <f t="shared" si="8"/>
        <v>14975.175080000045</v>
      </c>
      <c r="H410" s="2">
        <f t="shared" si="9"/>
        <v>0.5099999998928979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33696.15</v>
      </c>
      <c r="D411" s="1">
        <f>'PR-RAS'!E416</f>
        <v>4707.29</v>
      </c>
      <c r="E411" s="1">
        <v>0</v>
      </c>
      <c r="F411" s="1">
        <v>0</v>
      </c>
      <c r="G411" s="2">
        <f t="shared" si="8"/>
        <v>17675.399300000001</v>
      </c>
      <c r="H411" s="2">
        <f t="shared" si="9"/>
        <v>0.44000000000141881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1114.8699999999999</v>
      </c>
      <c r="D413" s="1">
        <f>'PR-RAS'!E418</f>
        <v>331.88</v>
      </c>
      <c r="E413" s="1">
        <v>0</v>
      </c>
      <c r="F413" s="1">
        <v>0</v>
      </c>
      <c r="G413" s="2">
        <f t="shared" si="8"/>
        <v>732.79555999999991</v>
      </c>
      <c r="H413" s="2">
        <f t="shared" si="9"/>
        <v>0.25000000000011369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894011.48</v>
      </c>
      <c r="D633" s="1">
        <f>'PR-RAS'!E639</f>
        <v>999057.76</v>
      </c>
      <c r="E633" s="1">
        <v>0</v>
      </c>
      <c r="F633" s="1">
        <v>0</v>
      </c>
      <c r="G633" s="2">
        <f t="shared" si="10"/>
        <v>1827824.264</v>
      </c>
      <c r="H633" s="2">
        <f t="shared" si="11"/>
        <v>0.71999999997206032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923000.34000000008</v>
      </c>
      <c r="D634" s="1">
        <f>'PR-RAS'!E640</f>
        <v>1002870.39</v>
      </c>
      <c r="E634" s="1">
        <v>0</v>
      </c>
      <c r="F634" s="1">
        <v>0</v>
      </c>
      <c r="G634" s="2">
        <f t="shared" si="10"/>
        <v>1853893.1289600001</v>
      </c>
      <c r="H634" s="2">
        <f t="shared" si="11"/>
        <v>0.73000000009778887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28988.860000000102</v>
      </c>
      <c r="D636" s="1">
        <f>'PR-RAS'!E642</f>
        <v>3812.6300000000047</v>
      </c>
      <c r="E636" s="1">
        <v>0</v>
      </c>
      <c r="F636" s="1">
        <v>0</v>
      </c>
      <c r="G636" s="2">
        <f t="shared" si="10"/>
        <v>23249.966200000072</v>
      </c>
      <c r="H636" s="2">
        <f t="shared" si="11"/>
        <v>0.5099999998928979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33696.15</v>
      </c>
      <c r="D637" s="1">
        <f>'PR-RAS'!E643</f>
        <v>4707.29</v>
      </c>
      <c r="E637" s="1">
        <v>0</v>
      </c>
      <c r="F637" s="1">
        <v>0</v>
      </c>
      <c r="G637" s="2">
        <f t="shared" si="10"/>
        <v>27418.424280000003</v>
      </c>
      <c r="H637" s="2">
        <f t="shared" si="11"/>
        <v>0.44000000000141881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4707.289999999899</v>
      </c>
      <c r="D639" s="1">
        <f>'PR-RAS'!E645</f>
        <v>894.65999999999531</v>
      </c>
      <c r="E639" s="1">
        <v>0</v>
      </c>
      <c r="F639" s="1">
        <v>0</v>
      </c>
      <c r="G639" s="2">
        <f t="shared" si="10"/>
        <v>4144.8371799999295</v>
      </c>
      <c r="H639" s="2">
        <f t="shared" si="11"/>
        <v>0.6299999999037027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69208.89</v>
      </c>
      <c r="D641" s="1">
        <f>'PR-RAS'!E647</f>
        <v>83833.259999999995</v>
      </c>
      <c r="E641" s="1">
        <v>0</v>
      </c>
      <c r="F641" s="1">
        <v>0</v>
      </c>
      <c r="G641" s="2">
        <f t="shared" si="10"/>
        <v>151600.26239999998</v>
      </c>
      <c r="H641" s="2">
        <f t="shared" si="11"/>
        <v>0.36999999999534339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57418.84</v>
      </c>
      <c r="D643" s="1">
        <f>'PR-RAS'!E650</f>
        <v>24580.86</v>
      </c>
      <c r="E643" s="1">
        <v>0</v>
      </c>
      <c r="F643" s="1">
        <v>0</v>
      </c>
      <c r="G643" s="2">
        <f t="shared" si="10"/>
        <v>68424.719519999999</v>
      </c>
      <c r="H643" s="2">
        <f t="shared" si="11"/>
        <v>0.30000000000291038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57418.84</v>
      </c>
      <c r="D644" s="1">
        <f>'PR-RAS'!E651</f>
        <v>24580.86</v>
      </c>
      <c r="E644" s="1">
        <v>0</v>
      </c>
      <c r="F644" s="1">
        <v>0</v>
      </c>
      <c r="G644" s="2">
        <f t="shared" si="10"/>
        <v>68531.300080000001</v>
      </c>
      <c r="H644" s="2">
        <f t="shared" si="11"/>
        <v>0.30000000000291038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51</v>
      </c>
      <c r="D647" s="1">
        <f>'PR-RAS'!E654</f>
        <v>51</v>
      </c>
      <c r="E647" s="1">
        <v>0</v>
      </c>
      <c r="F647" s="1">
        <v>0</v>
      </c>
      <c r="G647" s="2">
        <f t="shared" si="10"/>
        <v>98.838000000000008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38</v>
      </c>
      <c r="D649" s="1">
        <f>'PR-RAS'!E656</f>
        <v>39</v>
      </c>
      <c r="E649" s="1">
        <v>0</v>
      </c>
      <c r="F649" s="1">
        <v>0</v>
      </c>
      <c r="G649" s="2">
        <f t="shared" si="10"/>
        <v>75.168000000000006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781489.33</v>
      </c>
      <c r="D668" s="1">
        <f>'PR-RAS'!E675</f>
        <v>898984.03</v>
      </c>
      <c r="E668" s="1">
        <v>0</v>
      </c>
      <c r="F668" s="1">
        <v>0</v>
      </c>
      <c r="G668" s="2">
        <f t="shared" si="10"/>
        <v>1720498.0791300002</v>
      </c>
      <c r="H668" s="2">
        <f t="shared" si="11"/>
        <v>0.35999999998603016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431.35</v>
      </c>
      <c r="D670" s="1">
        <f>'PR-RAS'!E677</f>
        <v>0</v>
      </c>
      <c r="E670" s="1">
        <v>0</v>
      </c>
      <c r="F670" s="1">
        <v>0</v>
      </c>
      <c r="G670" s="2">
        <f t="shared" si="10"/>
        <v>288.57315000000006</v>
      </c>
      <c r="H670" s="2">
        <f t="shared" si="11"/>
        <v>0.35000000000002274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36150.29</v>
      </c>
      <c r="D687" s="1">
        <f>'PR-RAS'!E694</f>
        <v>0</v>
      </c>
      <c r="E687" s="1">
        <v>0</v>
      </c>
      <c r="F687" s="1">
        <v>0</v>
      </c>
      <c r="G687" s="2">
        <f t="shared" si="10"/>
        <v>24799.098940000003</v>
      </c>
      <c r="H687" s="2">
        <f t="shared" si="11"/>
        <v>0.29000000000087311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3340.43</v>
      </c>
      <c r="D703" s="1">
        <f>'PR-RAS'!E710</f>
        <v>5183.2700000000004</v>
      </c>
      <c r="E703" s="1">
        <v>0</v>
      </c>
      <c r="F703" s="1">
        <v>0</v>
      </c>
      <c r="G703" s="2">
        <f t="shared" si="10"/>
        <v>9622.2929399999994</v>
      </c>
      <c r="H703" s="2">
        <f t="shared" si="11"/>
        <v>0.70000000000027285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2381.7399999999998</v>
      </c>
      <c r="D709" s="1">
        <f>'PR-RAS'!E716</f>
        <v>4223.9399999999996</v>
      </c>
      <c r="E709" s="1">
        <v>0</v>
      </c>
      <c r="F709" s="1">
        <v>0</v>
      </c>
      <c r="G709" s="2">
        <f t="shared" si="10"/>
        <v>7667.3709599999993</v>
      </c>
      <c r="H709" s="2">
        <f t="shared" si="11"/>
        <v>0.32000000000061846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8006.35</v>
      </c>
      <c r="D711" s="1">
        <f>'PR-RAS'!E718</f>
        <v>11054.35</v>
      </c>
      <c r="E711" s="1">
        <v>0</v>
      </c>
      <c r="F711" s="1">
        <v>0</v>
      </c>
      <c r="G711" s="2">
        <f t="shared" si="10"/>
        <v>21381.6855</v>
      </c>
      <c r="H711" s="2">
        <f t="shared" si="11"/>
        <v>0.7000000000007276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1725.4</v>
      </c>
      <c r="D713" s="1">
        <f>'PR-RAS'!E720</f>
        <v>0</v>
      </c>
      <c r="E713" s="1">
        <v>0</v>
      </c>
      <c r="F713" s="1">
        <v>0</v>
      </c>
      <c r="G713" s="2">
        <f t="shared" si="10"/>
        <v>1228.4848</v>
      </c>
      <c r="H713" s="2">
        <f t="shared" si="11"/>
        <v>0.40000000000009095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1660.88</v>
      </c>
      <c r="D715" s="1">
        <f>'PR-RAS'!E722</f>
        <v>245.5</v>
      </c>
      <c r="E715" s="1">
        <v>0</v>
      </c>
      <c r="F715" s="1">
        <v>0</v>
      </c>
      <c r="G715" s="2">
        <f t="shared" si="10"/>
        <v>1536.4423200000001</v>
      </c>
      <c r="H715" s="2">
        <f t="shared" si="11"/>
        <v>0.61999999999989086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122.3</v>
      </c>
      <c r="D821" s="1">
        <f>'PR-RAS'!E828</f>
        <v>733.5</v>
      </c>
      <c r="E821" s="1">
        <v>0</v>
      </c>
      <c r="F821" s="1">
        <v>0</v>
      </c>
      <c r="G821" s="2">
        <f t="shared" si="18"/>
        <v>1303.2259999999999</v>
      </c>
      <c r="H821" s="2">
        <f t="shared" si="19"/>
        <v>0.79999999999999716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141049.56999999995</v>
      </c>
      <c r="D984" s="6">
        <f>BILANCA!E6</f>
        <v>165979.51999999996</v>
      </c>
      <c r="E984" s="6">
        <v>0</v>
      </c>
      <c r="F984" s="6">
        <v>0</v>
      </c>
      <c r="G984" s="7">
        <f t="shared" ref="G984:G1241" si="22">B984/1000*C984+B984/500*D984</f>
        <v>473.00860999999986</v>
      </c>
      <c r="H984" s="7">
        <f t="shared" si="19"/>
        <v>0.91000000009080395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59932.069999999963</v>
      </c>
      <c r="D985" s="1">
        <f>BILANCA!E7</f>
        <v>80681.409999999945</v>
      </c>
      <c r="E985" s="1">
        <v>0</v>
      </c>
      <c r="F985" s="1">
        <v>0</v>
      </c>
      <c r="G985" s="2">
        <f t="shared" si="22"/>
        <v>442.58977999999968</v>
      </c>
      <c r="H985" s="2">
        <f t="shared" si="19"/>
        <v>0.47999999990861397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59932.069999999963</v>
      </c>
      <c r="D990" s="1">
        <f>BILANCA!E12</f>
        <v>80681.409999999945</v>
      </c>
      <c r="E990" s="1">
        <v>0</v>
      </c>
      <c r="F990" s="1">
        <v>0</v>
      </c>
      <c r="G990" s="2">
        <f t="shared" si="22"/>
        <v>1549.064229999999</v>
      </c>
      <c r="H990" s="2">
        <f t="shared" si="19"/>
        <v>0.47999999990861397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45936.459999999963</v>
      </c>
      <c r="D997" s="1">
        <f>BILANCA!E19</f>
        <v>66626.449999999953</v>
      </c>
      <c r="E997" s="1">
        <v>0</v>
      </c>
      <c r="F997" s="1">
        <v>0</v>
      </c>
      <c r="G997" s="2">
        <f t="shared" si="22"/>
        <v>2508.6510399999979</v>
      </c>
      <c r="H997" s="2">
        <f t="shared" si="19"/>
        <v>0.90999999991618097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327121.40999999997</v>
      </c>
      <c r="D1004" s="1">
        <f>BILANCA!E26</f>
        <v>357907.66</v>
      </c>
      <c r="E1004" s="1">
        <v>0</v>
      </c>
      <c r="F1004" s="1">
        <v>0</v>
      </c>
      <c r="G1004" s="2">
        <f t="shared" si="22"/>
        <v>21901.671329999997</v>
      </c>
      <c r="H1004" s="2">
        <f t="shared" si="19"/>
        <v>0.75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281184.95</v>
      </c>
      <c r="D1006" s="1">
        <f>BILANCA!E28</f>
        <v>291281.21000000002</v>
      </c>
      <c r="E1006" s="1">
        <v>0</v>
      </c>
      <c r="F1006" s="1">
        <v>0</v>
      </c>
      <c r="G1006" s="2">
        <f t="shared" si="22"/>
        <v>19866.18951</v>
      </c>
      <c r="H1006" s="2">
        <f t="shared" si="19"/>
        <v>0.26000000000931323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13995.61</v>
      </c>
      <c r="D1013" s="1">
        <f>BILANCA!E35</f>
        <v>14054.96</v>
      </c>
      <c r="E1013" s="1">
        <v>0</v>
      </c>
      <c r="F1013" s="1">
        <v>0</v>
      </c>
      <c r="G1013" s="2">
        <f t="shared" si="22"/>
        <v>1263.1659</v>
      </c>
      <c r="H1013" s="2">
        <f t="shared" si="19"/>
        <v>0.43000000000029104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13995.61</v>
      </c>
      <c r="D1014" s="1">
        <f>BILANCA!E36</f>
        <v>14054.96</v>
      </c>
      <c r="E1014" s="1">
        <v>0</v>
      </c>
      <c r="F1014" s="1">
        <v>0</v>
      </c>
      <c r="G1014" s="2">
        <f t="shared" si="22"/>
        <v>1305.27143</v>
      </c>
      <c r="H1014" s="2">
        <f t="shared" si="19"/>
        <v>0.43000000000029104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40853.910000000003</v>
      </c>
      <c r="D1032" s="1">
        <f>BILANCA!E54</f>
        <v>43536.81</v>
      </c>
      <c r="E1032" s="1">
        <v>0</v>
      </c>
      <c r="F1032" s="1">
        <v>0</v>
      </c>
      <c r="G1032" s="2">
        <f t="shared" si="22"/>
        <v>6268.4489700000004</v>
      </c>
      <c r="H1032" s="2">
        <f t="shared" si="19"/>
        <v>0.27999999999883585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40853.910000000003</v>
      </c>
      <c r="D1033" s="1">
        <f>BILANCA!E55</f>
        <v>43536.81</v>
      </c>
      <c r="E1033" s="1">
        <v>0</v>
      </c>
      <c r="F1033" s="1">
        <v>0</v>
      </c>
      <c r="G1033" s="2">
        <f t="shared" si="22"/>
        <v>6396.3765000000003</v>
      </c>
      <c r="H1033" s="2">
        <f t="shared" si="19"/>
        <v>0.27999999999883585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81117.5</v>
      </c>
      <c r="D1046" s="1">
        <f>BILANCA!E68</f>
        <v>85298.11</v>
      </c>
      <c r="E1046" s="1">
        <v>0</v>
      </c>
      <c r="F1046" s="1">
        <v>0</v>
      </c>
      <c r="G1046" s="2">
        <f t="shared" si="22"/>
        <v>15857.96436</v>
      </c>
      <c r="H1046" s="2">
        <f t="shared" si="19"/>
        <v>0.61000000000058208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3225.73</v>
      </c>
      <c r="D1056" s="1">
        <f>BILANCA!E78</f>
        <v>317.01</v>
      </c>
      <c r="E1056" s="1">
        <v>0</v>
      </c>
      <c r="F1056" s="1">
        <v>0</v>
      </c>
      <c r="G1056" s="2">
        <f t="shared" si="22"/>
        <v>281.76175000000001</v>
      </c>
      <c r="H1056" s="2">
        <f t="shared" si="19"/>
        <v>0.27999999999997272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78.72</v>
      </c>
      <c r="D1062" s="1">
        <f>BILANCA!E84</f>
        <v>78.709999999999994</v>
      </c>
      <c r="E1062" s="1">
        <v>0</v>
      </c>
      <c r="F1062" s="1">
        <v>0</v>
      </c>
      <c r="G1062" s="2">
        <f t="shared" si="22"/>
        <v>18.655059999999999</v>
      </c>
      <c r="H1062" s="2">
        <f t="shared" si="19"/>
        <v>0.57000000000000739</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3147.01</v>
      </c>
      <c r="D1064" s="1">
        <f>BILANCA!E86</f>
        <v>238.3</v>
      </c>
      <c r="E1064" s="1">
        <v>0</v>
      </c>
      <c r="F1064" s="1">
        <v>0</v>
      </c>
      <c r="G1064" s="2">
        <f t="shared" si="22"/>
        <v>293.51241000000005</v>
      </c>
      <c r="H1064" s="2">
        <f t="shared" si="19"/>
        <v>0.31000000000022965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8682.880000000001</v>
      </c>
      <c r="D1124" s="1">
        <f>BILANCA!E146</f>
        <v>1147.8400000000001</v>
      </c>
      <c r="E1124" s="1">
        <v>0</v>
      </c>
      <c r="F1124" s="1">
        <v>0</v>
      </c>
      <c r="G1124" s="2">
        <f t="shared" si="22"/>
        <v>1547.97696</v>
      </c>
      <c r="H1124" s="2">
        <f t="shared" si="23"/>
        <v>0.27999999999883585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1114.8699999999999</v>
      </c>
      <c r="D1138" s="1">
        <f>BILANCA!E160</f>
        <v>331.88</v>
      </c>
      <c r="E1138" s="1">
        <v>0</v>
      </c>
      <c r="F1138" s="1">
        <v>0</v>
      </c>
      <c r="G1138" s="2">
        <f t="shared" si="22"/>
        <v>275.68764999999996</v>
      </c>
      <c r="H1138" s="2">
        <f t="shared" si="23"/>
        <v>0.25000000000011369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7568.01</v>
      </c>
      <c r="D1139" s="1">
        <f>BILANCA!E161</f>
        <v>815.96</v>
      </c>
      <c r="E1139" s="1">
        <v>0</v>
      </c>
      <c r="F1139" s="1">
        <v>0</v>
      </c>
      <c r="G1139" s="2">
        <f t="shared" si="22"/>
        <v>1435.1890800000001</v>
      </c>
      <c r="H1139" s="2">
        <f t="shared" si="23"/>
        <v>5.0000000000181899E-2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69208.89</v>
      </c>
      <c r="D1148" s="1">
        <f>BILANCA!E170</f>
        <v>83833.259999999995</v>
      </c>
      <c r="E1148" s="1">
        <v>0</v>
      </c>
      <c r="F1148" s="1">
        <v>0</v>
      </c>
      <c r="G1148" s="2">
        <f t="shared" si="22"/>
        <v>39084.442649999997</v>
      </c>
      <c r="H1148" s="2">
        <f t="shared" si="23"/>
        <v>0.36999999999534339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69208.89</v>
      </c>
      <c r="D1151" s="1">
        <f>BILANCA!E173</f>
        <v>83833.259999999995</v>
      </c>
      <c r="E1151" s="1">
        <v>0</v>
      </c>
      <c r="F1151" s="1">
        <v>0</v>
      </c>
      <c r="G1151" s="2">
        <f t="shared" si="22"/>
        <v>39795.068879999999</v>
      </c>
      <c r="H1151" s="2">
        <f t="shared" si="23"/>
        <v>0.36999999999534339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141049.57</v>
      </c>
      <c r="D1152" s="1">
        <f>BILANCA!E175</f>
        <v>165979.52000000002</v>
      </c>
      <c r="E1152" s="1">
        <v>0</v>
      </c>
      <c r="F1152" s="1">
        <v>0</v>
      </c>
      <c r="G1152" s="2">
        <f t="shared" si="22"/>
        <v>79938.455090000003</v>
      </c>
      <c r="H1152" s="2">
        <f t="shared" si="23"/>
        <v>0.90999999997438863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75295.34</v>
      </c>
      <c r="D1153" s="1">
        <f>BILANCA!E176</f>
        <v>84071.569999999992</v>
      </c>
      <c r="E1153" s="1">
        <v>0</v>
      </c>
      <c r="F1153" s="1">
        <v>0</v>
      </c>
      <c r="G1153" s="2">
        <f t="shared" si="22"/>
        <v>41384.541599999997</v>
      </c>
      <c r="H1153" s="2">
        <f t="shared" si="23"/>
        <v>0.77000000000407454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75295.34</v>
      </c>
      <c r="D1154" s="1">
        <f>BILANCA!E177</f>
        <v>84024.34</v>
      </c>
      <c r="E1154" s="1">
        <v>0</v>
      </c>
      <c r="F1154" s="1">
        <v>0</v>
      </c>
      <c r="G1154" s="2">
        <f t="shared" si="22"/>
        <v>41611.827420000001</v>
      </c>
      <c r="H1154" s="2">
        <f t="shared" si="23"/>
        <v>0.67999999999301508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69684.08</v>
      </c>
      <c r="D1155" s="1">
        <f>BILANCA!E178</f>
        <v>78093.259999999995</v>
      </c>
      <c r="E1155" s="1">
        <v>0</v>
      </c>
      <c r="F1155" s="1">
        <v>0</v>
      </c>
      <c r="G1155" s="2">
        <f t="shared" si="22"/>
        <v>38849.743199999997</v>
      </c>
      <c r="H1155" s="2">
        <f t="shared" si="23"/>
        <v>0.33999999999650754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2464.25</v>
      </c>
      <c r="D1156" s="1">
        <f>BILANCA!E179</f>
        <v>5692.78</v>
      </c>
      <c r="E1156" s="1">
        <v>0</v>
      </c>
      <c r="F1156" s="1">
        <v>0</v>
      </c>
      <c r="G1156" s="2">
        <f t="shared" si="22"/>
        <v>2396.0171299999997</v>
      </c>
      <c r="H1156" s="2">
        <f t="shared" si="23"/>
        <v>0.47000000000025466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3147.01</v>
      </c>
      <c r="D1165" s="1">
        <f>BILANCA!E188</f>
        <v>238.3</v>
      </c>
      <c r="E1165" s="1">
        <v>0</v>
      </c>
      <c r="F1165" s="1">
        <v>0</v>
      </c>
      <c r="G1165" s="2">
        <f t="shared" si="22"/>
        <v>659.49702000000002</v>
      </c>
      <c r="H1165" s="2">
        <f t="shared" si="23"/>
        <v>0.31000000000022965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47.23</v>
      </c>
      <c r="E1166" s="1">
        <v>0</v>
      </c>
      <c r="F1166" s="1">
        <v>0</v>
      </c>
      <c r="G1166" s="2">
        <f t="shared" si="22"/>
        <v>17.286179999999998</v>
      </c>
      <c r="H1166" s="2">
        <f t="shared" si="23"/>
        <v>0.22999999999999687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65754.23</v>
      </c>
      <c r="D1214" s="1">
        <f>BILANCA!E237</f>
        <v>81907.950000000012</v>
      </c>
      <c r="E1214" s="1">
        <v>0</v>
      </c>
      <c r="F1214" s="1">
        <v>0</v>
      </c>
      <c r="G1214" s="2">
        <f t="shared" si="22"/>
        <v>53030.700030000007</v>
      </c>
      <c r="H1214" s="2">
        <f t="shared" si="23"/>
        <v>0.27999999998428393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59932.07</v>
      </c>
      <c r="D1215" s="1">
        <f>BILANCA!E238</f>
        <v>80681.41</v>
      </c>
      <c r="E1215" s="1">
        <v>0</v>
      </c>
      <c r="F1215" s="1">
        <v>0</v>
      </c>
      <c r="G1215" s="2">
        <f t="shared" si="22"/>
        <v>51340.414479999999</v>
      </c>
      <c r="H1215" s="2">
        <f t="shared" si="23"/>
        <v>0.48000000000320142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59932.07</v>
      </c>
      <c r="D1216" s="1">
        <f>BILANCA!E239</f>
        <v>80681.41</v>
      </c>
      <c r="E1216" s="1">
        <v>0</v>
      </c>
      <c r="F1216" s="1">
        <v>0</v>
      </c>
      <c r="G1216" s="2">
        <f t="shared" si="22"/>
        <v>51561.709370000004</v>
      </c>
      <c r="H1216" s="2">
        <f t="shared" si="23"/>
        <v>0.48000000000320142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59932.07</v>
      </c>
      <c r="D1217" s="1">
        <f>BILANCA!E240</f>
        <v>80681.41</v>
      </c>
      <c r="E1217" s="1">
        <v>0</v>
      </c>
      <c r="F1217" s="1">
        <v>0</v>
      </c>
      <c r="G1217" s="2">
        <f t="shared" si="22"/>
        <v>51783.004260000002</v>
      </c>
      <c r="H1217" s="2">
        <f t="shared" si="23"/>
        <v>0.48000000000320142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4707.29</v>
      </c>
      <c r="D1222" s="1">
        <f>BILANCA!E245</f>
        <v>894.66</v>
      </c>
      <c r="E1222" s="1">
        <v>0</v>
      </c>
      <c r="F1222" s="1">
        <v>0</v>
      </c>
      <c r="G1222" s="2">
        <f t="shared" si="22"/>
        <v>1552.6897899999999</v>
      </c>
      <c r="H1222" s="2">
        <f t="shared" si="23"/>
        <v>0.62999999999999545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4707.29</v>
      </c>
      <c r="D1223" s="1">
        <f>BILANCA!E246</f>
        <v>894.66</v>
      </c>
      <c r="E1223" s="1">
        <v>0</v>
      </c>
      <c r="F1223" s="1">
        <v>0</v>
      </c>
      <c r="G1223" s="2">
        <f t="shared" si="22"/>
        <v>1559.1863999999998</v>
      </c>
      <c r="H1223" s="2">
        <f t="shared" si="23"/>
        <v>0.62999999999999545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4707.29</v>
      </c>
      <c r="D1224" s="1">
        <f>BILANCA!E247</f>
        <v>894.66</v>
      </c>
      <c r="E1224" s="1">
        <v>0</v>
      </c>
      <c r="F1224" s="1">
        <v>0</v>
      </c>
      <c r="G1224" s="2">
        <f t="shared" si="22"/>
        <v>1565.68301</v>
      </c>
      <c r="H1224" s="2">
        <f t="shared" si="23"/>
        <v>0.62999999999999545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1114.8699999999999</v>
      </c>
      <c r="D1232" s="1">
        <f>BILANCA!E255</f>
        <v>331.88</v>
      </c>
      <c r="E1232" s="1">
        <v>0</v>
      </c>
      <c r="F1232" s="1">
        <v>0</v>
      </c>
      <c r="G1232" s="2">
        <f t="shared" si="22"/>
        <v>442.87887000000001</v>
      </c>
      <c r="H1232" s="2">
        <f t="shared" si="23"/>
        <v>0.25000000000011369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17718.84</v>
      </c>
      <c r="D1236" s="1">
        <f>BILANCA!E259</f>
        <v>16848.900000000001</v>
      </c>
      <c r="E1236" s="1">
        <v>0</v>
      </c>
      <c r="F1236" s="1">
        <v>0</v>
      </c>
      <c r="G1236" s="2">
        <f t="shared" si="22"/>
        <v>13008.409920000002</v>
      </c>
      <c r="H1236" s="2">
        <f t="shared" si="23"/>
        <v>0.25999999999839929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17718.84</v>
      </c>
      <c r="D1237" s="1">
        <f>BILANCA!E260</f>
        <v>16848.900000000001</v>
      </c>
      <c r="E1237" s="1">
        <v>0</v>
      </c>
      <c r="F1237" s="1">
        <v>0</v>
      </c>
      <c r="G1237" s="2">
        <f t="shared" si="22"/>
        <v>13059.826560000001</v>
      </c>
      <c r="H1237" s="2">
        <f t="shared" si="23"/>
        <v>0.25999999999839929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8085.63</v>
      </c>
      <c r="D1240" s="1">
        <f>BILANCA!E264</f>
        <v>815.96</v>
      </c>
      <c r="E1240" s="1">
        <v>0</v>
      </c>
      <c r="F1240" s="1">
        <v>0</v>
      </c>
      <c r="G1240" s="2">
        <f t="shared" si="22"/>
        <v>2497.4103500000001</v>
      </c>
      <c r="H1240" s="2">
        <f t="shared" si="23"/>
        <v>0.40999999999985448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597.25</v>
      </c>
      <c r="D1241" s="1">
        <f>BILANCA!E265</f>
        <v>331.88</v>
      </c>
      <c r="E1241" s="1">
        <v>0</v>
      </c>
      <c r="F1241" s="1">
        <v>0</v>
      </c>
      <c r="G1241" s="2">
        <f t="shared" si="22"/>
        <v>325.34057999999999</v>
      </c>
      <c r="H1241" s="2">
        <f t="shared" si="23"/>
        <v>0.37000000000000455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2786.05</v>
      </c>
      <c r="D1244" s="1">
        <f>BILANCA!E268</f>
        <v>236.13</v>
      </c>
      <c r="E1244" s="1">
        <v>0</v>
      </c>
      <c r="F1244" s="1">
        <v>0</v>
      </c>
      <c r="G1244" s="2">
        <f t="shared" si="24"/>
        <v>850.4189100000001</v>
      </c>
      <c r="H1244" s="2">
        <f t="shared" si="23"/>
        <v>0.18000000000017735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360.96</v>
      </c>
      <c r="D1245" s="1">
        <f>BILANCA!E269</f>
        <v>2.17</v>
      </c>
      <c r="E1245" s="1">
        <v>0</v>
      </c>
      <c r="F1245" s="1">
        <v>0</v>
      </c>
      <c r="G1245" s="2">
        <f t="shared" si="24"/>
        <v>95.70859999999999</v>
      </c>
      <c r="H1245" s="2">
        <f t="shared" si="23"/>
        <v>0.21000000000002039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7568.01</v>
      </c>
      <c r="D1262" s="1">
        <f>BILANCA!E286</f>
        <v>815.96</v>
      </c>
      <c r="E1262" s="1">
        <v>0</v>
      </c>
      <c r="F1262" s="1">
        <v>0</v>
      </c>
      <c r="G1262" s="2">
        <f t="shared" si="24"/>
        <v>2566.7804700000002</v>
      </c>
      <c r="H1262" s="2">
        <f t="shared" si="23"/>
        <v>5.0000000000181899E-2</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75295.34</v>
      </c>
      <c r="D1264" s="1">
        <f>BILANCA!E288</f>
        <v>84024.34</v>
      </c>
      <c r="E1264" s="1">
        <v>0</v>
      </c>
      <c r="F1264" s="1">
        <v>0</v>
      </c>
      <c r="G1264" s="2">
        <f t="shared" si="24"/>
        <v>68379.669620000001</v>
      </c>
      <c r="H1264" s="2">
        <f t="shared" si="23"/>
        <v>0.67999999999301508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47.23</v>
      </c>
      <c r="E1266" s="1">
        <v>0</v>
      </c>
      <c r="F1266" s="1">
        <v>0</v>
      </c>
      <c r="G1266" s="2">
        <f t="shared" si="24"/>
        <v>26.732179999999996</v>
      </c>
      <c r="H1266" s="2">
        <f t="shared" si="23"/>
        <v>0.22999999999999687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2.17</v>
      </c>
      <c r="E1271" s="1">
        <v>0</v>
      </c>
      <c r="F1271" s="1">
        <v>0</v>
      </c>
      <c r="G1271" s="2">
        <f t="shared" si="24"/>
        <v>1.2499199999999999</v>
      </c>
      <c r="H1271" s="2">
        <f t="shared" si="23"/>
        <v>0.16999999999999993</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360.96</v>
      </c>
      <c r="D1278" s="1">
        <f>BILANCA!E302</f>
        <v>236.13</v>
      </c>
      <c r="E1278" s="1">
        <v>0</v>
      </c>
      <c r="F1278" s="1">
        <v>0</v>
      </c>
      <c r="G1278" s="2">
        <f t="shared" si="24"/>
        <v>245.79989999999998</v>
      </c>
      <c r="H1278" s="2">
        <f t="shared" si="23"/>
        <v>0.17000000000001592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923000.34</v>
      </c>
      <c r="D1408" s="1">
        <f>'RAS-funkcijski'!E114</f>
        <v>1002870.39</v>
      </c>
      <c r="E1408" s="1">
        <v>0</v>
      </c>
      <c r="F1408" s="1">
        <v>0</v>
      </c>
      <c r="G1408" s="2">
        <f t="shared" si="24"/>
        <v>322161.5232</v>
      </c>
      <c r="H1408" s="2">
        <f t="shared" si="27"/>
        <v>0.72999999998137355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923000.34</v>
      </c>
      <c r="D1412" s="1">
        <f>'RAS-funkcijski'!E118</f>
        <v>1002870.39</v>
      </c>
      <c r="E1412" s="1">
        <v>0</v>
      </c>
      <c r="F1412" s="1">
        <v>0</v>
      </c>
      <c r="G1412" s="2">
        <f t="shared" si="24"/>
        <v>333876.48768000002</v>
      </c>
      <c r="H1412" s="2">
        <f t="shared" si="27"/>
        <v>0.72999999998137355</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923000.34</v>
      </c>
      <c r="D1414" s="1">
        <f>'RAS-funkcijski'!E120</f>
        <v>1002870.39</v>
      </c>
      <c r="E1414" s="1">
        <v>0</v>
      </c>
      <c r="F1414" s="1">
        <v>0</v>
      </c>
      <c r="G1414" s="2">
        <f t="shared" si="24"/>
        <v>339733.96992</v>
      </c>
      <c r="H1414" s="2">
        <f t="shared" si="27"/>
        <v>0.72999999998137355</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923000.34</v>
      </c>
      <c r="D1435" s="13">
        <f>'RAS-funkcijski'!E141</f>
        <v>1002870.39</v>
      </c>
      <c r="E1435" s="13">
        <v>0</v>
      </c>
      <c r="F1435" s="13">
        <v>0</v>
      </c>
      <c r="G1435" s="14">
        <f t="shared" si="24"/>
        <v>401237.53344000003</v>
      </c>
      <c r="H1435" s="14">
        <f t="shared" si="27"/>
        <v>0.72999999998137355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201.65</v>
      </c>
      <c r="D1436" s="6">
        <f>'P-VRIO'!E5</f>
        <v>0</v>
      </c>
      <c r="E1436" s="6">
        <v>0</v>
      </c>
      <c r="F1436" s="6">
        <v>0</v>
      </c>
      <c r="G1436" s="7">
        <f t="shared" si="24"/>
        <v>0.20165000000000002</v>
      </c>
      <c r="H1436" s="7">
        <f t="shared" si="27"/>
        <v>0.34999999999999432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201.65</v>
      </c>
      <c r="D1453" s="1">
        <f>'P-VRIO'!E22</f>
        <v>0</v>
      </c>
      <c r="E1453" s="1">
        <v>0</v>
      </c>
      <c r="F1453" s="1">
        <v>0</v>
      </c>
      <c r="G1453" s="2">
        <f t="shared" si="24"/>
        <v>3.6296999999999997</v>
      </c>
      <c r="H1453" s="2">
        <f t="shared" si="27"/>
        <v>0.34999999999999432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201.65</v>
      </c>
      <c r="D1454" s="1">
        <f>'P-VRIO'!E23</f>
        <v>0</v>
      </c>
      <c r="E1454" s="1">
        <v>0</v>
      </c>
      <c r="F1454" s="1">
        <v>0</v>
      </c>
      <c r="G1454" s="2">
        <f t="shared" si="24"/>
        <v>3.83135</v>
      </c>
      <c r="H1454" s="2">
        <f t="shared" si="27"/>
        <v>0.34999999999999432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201.65</v>
      </c>
      <c r="D1456" s="1">
        <f>'P-VRIO'!E25</f>
        <v>0</v>
      </c>
      <c r="E1456" s="1">
        <v>0</v>
      </c>
      <c r="F1456" s="1">
        <v>0</v>
      </c>
      <c r="G1456" s="2">
        <f t="shared" si="24"/>
        <v>4.2346500000000002</v>
      </c>
      <c r="H1456" s="2">
        <f t="shared" si="27"/>
        <v>0.34999999999999432</v>
      </c>
      <c r="I1456" s="10">
        <f t="shared" si="30"/>
        <v>1.4821274999999761</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75295.34</v>
      </c>
      <c r="D1480" s="6"/>
      <c r="E1480" s="6">
        <v>0</v>
      </c>
      <c r="F1480" s="6">
        <v>0</v>
      </c>
      <c r="G1480" s="7">
        <f t="shared" ref="G1480:G1580" si="34">B1480/1000*C1480</f>
        <v>75.295339999999996</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1058751.6299999999</v>
      </c>
      <c r="D1481" s="1">
        <v>0</v>
      </c>
      <c r="E1481" s="1">
        <v>0</v>
      </c>
      <c r="F1481" s="1">
        <v>0</v>
      </c>
      <c r="G1481" s="2">
        <f t="shared" si="34"/>
        <v>2117.50326</v>
      </c>
      <c r="H1481" s="2">
        <f t="shared" si="35"/>
        <v>0.37000000011175871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1022894.1699999999</v>
      </c>
      <c r="D1483" s="1">
        <v>0</v>
      </c>
      <c r="E1483" s="1">
        <v>0</v>
      </c>
      <c r="F1483" s="1">
        <v>0</v>
      </c>
      <c r="G1483" s="2">
        <f t="shared" si="34"/>
        <v>4091.5766799999997</v>
      </c>
      <c r="H1483" s="2">
        <f t="shared" si="35"/>
        <v>0.16999999992549419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899310.32</v>
      </c>
      <c r="D1484" s="1">
        <v>0</v>
      </c>
      <c r="E1484" s="1">
        <v>0</v>
      </c>
      <c r="F1484" s="1">
        <v>0</v>
      </c>
      <c r="G1484" s="2">
        <f t="shared" si="34"/>
        <v>4496.5515999999998</v>
      </c>
      <c r="H1484" s="2">
        <f t="shared" si="35"/>
        <v>0.31999999994877726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80219.75</v>
      </c>
      <c r="D1485" s="1">
        <v>0</v>
      </c>
      <c r="E1485" s="1">
        <v>0</v>
      </c>
      <c r="F1485" s="1">
        <v>0</v>
      </c>
      <c r="G1485" s="2">
        <f t="shared" si="34"/>
        <v>481.31850000000003</v>
      </c>
      <c r="H1485" s="2">
        <f t="shared" si="35"/>
        <v>0.25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628.91999999999996</v>
      </c>
      <c r="D1486" s="1">
        <v>0</v>
      </c>
      <c r="E1486" s="1">
        <v>0</v>
      </c>
      <c r="F1486" s="1">
        <v>0</v>
      </c>
      <c r="G1486" s="2">
        <f t="shared" si="34"/>
        <v>4.4024399999999995</v>
      </c>
      <c r="H1486" s="2">
        <f t="shared" si="35"/>
        <v>8.0000000000040927E-2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733.5</v>
      </c>
      <c r="D1489" s="1">
        <v>0</v>
      </c>
      <c r="E1489" s="1">
        <v>0</v>
      </c>
      <c r="F1489" s="1">
        <v>0</v>
      </c>
      <c r="G1489" s="2">
        <f t="shared" si="34"/>
        <v>7.335</v>
      </c>
      <c r="H1489" s="2">
        <f t="shared" si="35"/>
        <v>0.5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883.49</v>
      </c>
      <c r="D1490" s="1">
        <v>0</v>
      </c>
      <c r="E1490" s="1">
        <v>0</v>
      </c>
      <c r="F1490" s="1">
        <v>0</v>
      </c>
      <c r="G1490" s="2">
        <f t="shared" si="34"/>
        <v>9.7183899999999994</v>
      </c>
      <c r="H1490" s="2">
        <f t="shared" si="35"/>
        <v>0.49000000000000909</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41118.19</v>
      </c>
      <c r="D1491" s="1">
        <v>0</v>
      </c>
      <c r="E1491" s="1">
        <v>0</v>
      </c>
      <c r="F1491" s="1">
        <v>0</v>
      </c>
      <c r="G1491" s="2">
        <f t="shared" si="34"/>
        <v>493.41828000000004</v>
      </c>
      <c r="H1491" s="2">
        <f t="shared" si="35"/>
        <v>0.19000000000232831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35857.46</v>
      </c>
      <c r="D1492" s="1">
        <v>0</v>
      </c>
      <c r="E1492" s="1">
        <v>0</v>
      </c>
      <c r="F1492" s="1">
        <v>0</v>
      </c>
      <c r="G1492" s="2">
        <f t="shared" si="34"/>
        <v>466.14697999999999</v>
      </c>
      <c r="H1492" s="2">
        <f t="shared" si="35"/>
        <v>0.45999999999912689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1049975.4000000001</v>
      </c>
      <c r="D1499" s="1">
        <v>0</v>
      </c>
      <c r="E1499" s="1">
        <v>0</v>
      </c>
      <c r="F1499" s="1">
        <v>0</v>
      </c>
      <c r="G1499" s="2">
        <f t="shared" si="34"/>
        <v>20999.508000000002</v>
      </c>
      <c r="H1499" s="2">
        <f t="shared" si="35"/>
        <v>0.40000000013969839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1014165.17</v>
      </c>
      <c r="D1501" s="1">
        <v>0</v>
      </c>
      <c r="E1501" s="1">
        <v>0</v>
      </c>
      <c r="F1501" s="1">
        <v>0</v>
      </c>
      <c r="G1501" s="2">
        <f t="shared" si="34"/>
        <v>22311.633740000001</v>
      </c>
      <c r="H1501" s="2">
        <f t="shared" si="35"/>
        <v>0.17000000004190952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890901.14</v>
      </c>
      <c r="D1502" s="1">
        <v>0</v>
      </c>
      <c r="E1502" s="1">
        <v>0</v>
      </c>
      <c r="F1502" s="1">
        <v>0</v>
      </c>
      <c r="G1502" s="2">
        <f t="shared" si="34"/>
        <v>20490.72622</v>
      </c>
      <c r="H1502" s="2">
        <f t="shared" si="35"/>
        <v>0.14000000001396984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76991.22</v>
      </c>
      <c r="D1503" s="1">
        <v>0</v>
      </c>
      <c r="E1503" s="1">
        <v>0</v>
      </c>
      <c r="F1503" s="1">
        <v>0</v>
      </c>
      <c r="G1503" s="2">
        <f t="shared" si="34"/>
        <v>1847.78928</v>
      </c>
      <c r="H1503" s="2">
        <f t="shared" si="35"/>
        <v>0.22000000000116415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628.91999999999996</v>
      </c>
      <c r="D1504" s="1">
        <v>0</v>
      </c>
      <c r="E1504" s="1">
        <v>0</v>
      </c>
      <c r="F1504" s="1">
        <v>0</v>
      </c>
      <c r="G1504" s="2">
        <f t="shared" si="34"/>
        <v>15.722999999999999</v>
      </c>
      <c r="H1504" s="2">
        <f t="shared" si="35"/>
        <v>8.0000000000040927E-2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733.5</v>
      </c>
      <c r="D1507" s="1">
        <v>0</v>
      </c>
      <c r="E1507" s="1">
        <v>0</v>
      </c>
      <c r="F1507" s="1">
        <v>0</v>
      </c>
      <c r="G1507" s="2">
        <f t="shared" si="34"/>
        <v>20.538</v>
      </c>
      <c r="H1507" s="2">
        <f t="shared" si="35"/>
        <v>0.5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883.49</v>
      </c>
      <c r="D1508" s="1">
        <v>0</v>
      </c>
      <c r="E1508" s="1">
        <v>0</v>
      </c>
      <c r="F1508" s="1">
        <v>0</v>
      </c>
      <c r="G1508" s="2">
        <f t="shared" si="34"/>
        <v>25.621210000000001</v>
      </c>
      <c r="H1508" s="2">
        <f t="shared" si="35"/>
        <v>0.49000000000000909</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44026.9</v>
      </c>
      <c r="D1509" s="1">
        <v>0</v>
      </c>
      <c r="E1509" s="1">
        <v>0</v>
      </c>
      <c r="F1509" s="1">
        <v>0</v>
      </c>
      <c r="G1509" s="2">
        <f t="shared" si="34"/>
        <v>1320.807</v>
      </c>
      <c r="H1509" s="2">
        <f t="shared" si="35"/>
        <v>9.9999999998544808E-2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35810.230000000003</v>
      </c>
      <c r="D1510" s="1">
        <v>0</v>
      </c>
      <c r="E1510" s="1">
        <v>0</v>
      </c>
      <c r="F1510" s="1">
        <v>0</v>
      </c>
      <c r="G1510" s="2">
        <f t="shared" si="34"/>
        <v>1110.1171300000001</v>
      </c>
      <c r="H1510" s="2">
        <f t="shared" si="35"/>
        <v>0.23000000000320142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84071.569999999832</v>
      </c>
      <c r="D1517" s="1">
        <v>0</v>
      </c>
      <c r="E1517" s="1">
        <v>0</v>
      </c>
      <c r="F1517" s="1">
        <v>0</v>
      </c>
      <c r="G1517" s="2">
        <f t="shared" si="34"/>
        <v>3194.7196599999934</v>
      </c>
      <c r="H1517" s="2">
        <f t="shared" si="35"/>
        <v>0.43000000016763806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84071.569999999992</v>
      </c>
      <c r="D1576" s="1">
        <v>0</v>
      </c>
      <c r="E1576" s="1">
        <v>0</v>
      </c>
      <c r="F1576" s="1">
        <v>0</v>
      </c>
      <c r="G1576" s="2">
        <f t="shared" si="34"/>
        <v>8154.94229</v>
      </c>
      <c r="H1576" s="2">
        <f t="shared" si="35"/>
        <v>0.430000000007567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84024.34</v>
      </c>
      <c r="D1578" s="1">
        <v>0</v>
      </c>
      <c r="E1578" s="1">
        <v>0</v>
      </c>
      <c r="F1578" s="1">
        <v>0</v>
      </c>
      <c r="G1578" s="2">
        <f t="shared" si="34"/>
        <v>8318.4096599999993</v>
      </c>
      <c r="H1578" s="2">
        <f t="shared" si="35"/>
        <v>0.33999999999650754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47.23</v>
      </c>
      <c r="D1579" s="1">
        <v>0</v>
      </c>
      <c r="E1579" s="1">
        <v>0</v>
      </c>
      <c r="F1579" s="1">
        <v>0</v>
      </c>
      <c r="G1579" s="2">
        <f t="shared" si="34"/>
        <v>4.7229999999999999</v>
      </c>
      <c r="H1579" s="2">
        <f t="shared" si="35"/>
        <v>0.22999999999999687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18635</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894011.48</v>
      </c>
      <c r="I16" s="170">
        <f>'PR-RAS'!E6</f>
        <v>999057.76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914215.41</v>
      </c>
      <c r="I17" s="170">
        <f>'PR-RAS'!E151</f>
        <v>967060.16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4707.289999999899</v>
      </c>
      <c r="I18" s="170">
        <f>'PR-RAS'!E645</f>
        <v>894.65999999999531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59932.069999999963</v>
      </c>
      <c r="I20" s="173">
        <f>BILANCA!E7</f>
        <v>80681.409999999945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81117.5</v>
      </c>
      <c r="I21" s="175">
        <f>BILANCA!E68</f>
        <v>85298.11</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75295.34</v>
      </c>
      <c r="I22" s="175">
        <f>BILANCA!E176</f>
        <v>84071.569999999992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65754.23</v>
      </c>
      <c r="I23" s="177">
        <f>BILANCA!E237</f>
        <v>81907.950000000012</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923000.34</v>
      </c>
      <c r="I27" s="175">
        <f>'RAS-funkcijski'!E114</f>
        <v>1002870.39</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923000.34</v>
      </c>
      <c r="I28" s="179">
        <f>'RAS-funkcijski'!E141</f>
        <v>1002870.39</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201.65</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201.65</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75295.34</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84071.569999999832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84071.569999999992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5" zoomScaleNormal="100" workbookViewId="0">
      <selection activeCell="H638" sqref="H63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894011.48</v>
      </c>
      <c r="E6" s="51">
        <f>E7+E44+E50+E82+E106+E124+E133+E139</f>
        <v>999057.76</v>
      </c>
      <c r="F6" s="52">
        <f t="shared" ref="F6:F131" si="0">IF(D6&lt;&gt;0,IF(E6/D6&gt;=100,"&gt;&gt;100",E6/D6*100),"-")</f>
        <v>111.74999229316384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818070.97</v>
      </c>
      <c r="E50" s="51">
        <f>E51+E54+E59+E62+E65+E68+E71+E74+E77</f>
        <v>898984.03</v>
      </c>
      <c r="F50" s="52">
        <f t="shared" si="0"/>
        <v>109.89071400492307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781920.67999999993</v>
      </c>
      <c r="E68" s="51">
        <f t="shared" si="15"/>
        <v>898984.03</v>
      </c>
      <c r="F68" s="52">
        <f t="shared" si="0"/>
        <v>114.97125641951304</v>
      </c>
    </row>
    <row r="69" spans="1:6" ht="12.75" customHeight="1" x14ac:dyDescent="0.2">
      <c r="A69" s="53" t="s">
        <v>184</v>
      </c>
      <c r="B69" s="85" t="s">
        <v>185</v>
      </c>
      <c r="C69" s="50" t="s">
        <v>184</v>
      </c>
      <c r="D69" s="242">
        <v>781489.33</v>
      </c>
      <c r="E69" s="242">
        <v>898984.03</v>
      </c>
      <c r="F69" s="52">
        <f t="shared" si="0"/>
        <v>115.03471582906961</v>
      </c>
    </row>
    <row r="70" spans="1:6" ht="24" x14ac:dyDescent="0.2">
      <c r="A70" s="53" t="s">
        <v>186</v>
      </c>
      <c r="B70" s="85" t="s">
        <v>187</v>
      </c>
      <c r="C70" s="50" t="s">
        <v>186</v>
      </c>
      <c r="D70" s="242">
        <v>431.35</v>
      </c>
      <c r="E70" s="242"/>
      <c r="F70" s="52">
        <f t="shared" si="0"/>
        <v>0</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36150.29</v>
      </c>
      <c r="E74" s="51">
        <f t="shared" si="17"/>
        <v>0</v>
      </c>
      <c r="F74" s="52">
        <f t="shared" si="0"/>
        <v>0</v>
      </c>
    </row>
    <row r="75" spans="1:6" ht="12.75" customHeight="1" x14ac:dyDescent="0.2">
      <c r="A75" s="53" t="s">
        <v>196</v>
      </c>
      <c r="B75" s="85" t="s">
        <v>197</v>
      </c>
      <c r="C75" s="50" t="s">
        <v>196</v>
      </c>
      <c r="D75" s="242">
        <v>36150.29</v>
      </c>
      <c r="E75" s="242"/>
      <c r="F75" s="52">
        <f t="shared" si="0"/>
        <v>0</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3340.43</v>
      </c>
      <c r="E106" s="51">
        <f t="shared" si="23"/>
        <v>5782</v>
      </c>
      <c r="F106" s="52">
        <f t="shared" si="0"/>
        <v>173.09148822157627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3340.43</v>
      </c>
      <c r="E112" s="51">
        <f t="shared" si="25"/>
        <v>5782</v>
      </c>
      <c r="F112" s="52">
        <f t="shared" si="0"/>
        <v>173.09148822157627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3340.43</v>
      </c>
      <c r="E117" s="242">
        <v>5782</v>
      </c>
      <c r="F117" s="52">
        <f t="shared" si="0"/>
        <v>173.09148822157627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10141.86</v>
      </c>
      <c r="E124" s="51">
        <f t="shared" si="27"/>
        <v>13399.14</v>
      </c>
      <c r="F124" s="52">
        <f t="shared" si="0"/>
        <v>132.11718560500736</v>
      </c>
    </row>
    <row r="125" spans="1:6" ht="12.75" customHeight="1" x14ac:dyDescent="0.2">
      <c r="A125" s="53">
        <v>661</v>
      </c>
      <c r="B125" s="86" t="s">
        <v>296</v>
      </c>
      <c r="C125" s="50" t="s">
        <v>297</v>
      </c>
      <c r="D125" s="51">
        <f t="shared" ref="D125:E125" si="28">SUM(D126:D127)</f>
        <v>4292.63</v>
      </c>
      <c r="E125" s="51">
        <f t="shared" si="28"/>
        <v>5801</v>
      </c>
      <c r="F125" s="52">
        <f t="shared" si="0"/>
        <v>135.13859801566872</v>
      </c>
    </row>
    <row r="126" spans="1:6" ht="12.75" customHeight="1" x14ac:dyDescent="0.2">
      <c r="A126" s="53">
        <v>6614</v>
      </c>
      <c r="B126" s="86" t="s">
        <v>298</v>
      </c>
      <c r="C126" s="50" t="s">
        <v>299</v>
      </c>
      <c r="D126" s="242">
        <v>98.24</v>
      </c>
      <c r="E126" s="242">
        <v>87.87</v>
      </c>
      <c r="F126" s="52">
        <f t="shared" si="0"/>
        <v>89.44421824104235</v>
      </c>
    </row>
    <row r="127" spans="1:6" ht="12.75" customHeight="1" x14ac:dyDescent="0.2">
      <c r="A127" s="53">
        <v>6615</v>
      </c>
      <c r="B127" s="86" t="s">
        <v>300</v>
      </c>
      <c r="C127" s="50" t="s">
        <v>301</v>
      </c>
      <c r="D127" s="242">
        <v>4194.3900000000003</v>
      </c>
      <c r="E127" s="242">
        <v>5713.13</v>
      </c>
      <c r="F127" s="52">
        <f t="shared" si="0"/>
        <v>136.20884085647734</v>
      </c>
    </row>
    <row r="128" spans="1:6" ht="24" x14ac:dyDescent="0.2">
      <c r="A128" s="53">
        <v>663</v>
      </c>
      <c r="B128" s="231" t="s">
        <v>302</v>
      </c>
      <c r="C128" s="50" t="s">
        <v>303</v>
      </c>
      <c r="D128" s="51">
        <f t="shared" ref="D128:E128" si="29">SUM(D129:D132)</f>
        <v>5849.23</v>
      </c>
      <c r="E128" s="51">
        <f t="shared" si="29"/>
        <v>7598.14</v>
      </c>
      <c r="F128" s="52">
        <f t="shared" si="0"/>
        <v>129.89983296946778</v>
      </c>
    </row>
    <row r="129" spans="1:6" ht="12.75" customHeight="1" x14ac:dyDescent="0.2">
      <c r="A129" s="53">
        <v>6631</v>
      </c>
      <c r="B129" s="86" t="s">
        <v>304</v>
      </c>
      <c r="C129" s="50" t="s">
        <v>305</v>
      </c>
      <c r="D129" s="242">
        <v>5849.23</v>
      </c>
      <c r="E129" s="242">
        <v>7598.14</v>
      </c>
      <c r="F129" s="52">
        <f t="shared" si="0"/>
        <v>129.89983296946778</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62458.22</v>
      </c>
      <c r="E133" s="51">
        <f t="shared" si="30"/>
        <v>79292.59</v>
      </c>
      <c r="F133" s="52">
        <f t="shared" ref="F133:F223" si="31">IF(D133&lt;&gt;0,IF(E133/D133&gt;=100,"&gt;&gt;100",E133/D133*100),"-")</f>
        <v>126.95300954782252</v>
      </c>
    </row>
    <row r="134" spans="1:6" ht="24" x14ac:dyDescent="0.2">
      <c r="A134" s="53">
        <v>671</v>
      </c>
      <c r="B134" s="232" t="s">
        <v>314</v>
      </c>
      <c r="C134" s="50" t="s">
        <v>315</v>
      </c>
      <c r="D134" s="51">
        <f t="shared" ref="D134:E134" si="32">SUM(D135:D137)</f>
        <v>62458.22</v>
      </c>
      <c r="E134" s="51">
        <f t="shared" si="32"/>
        <v>79292.59</v>
      </c>
      <c r="F134" s="52">
        <f t="shared" si="31"/>
        <v>126.95300954782252</v>
      </c>
    </row>
    <row r="135" spans="1:6" ht="12.75" customHeight="1" x14ac:dyDescent="0.2">
      <c r="A135" s="53">
        <v>6711</v>
      </c>
      <c r="B135" s="85" t="s">
        <v>316</v>
      </c>
      <c r="C135" s="50" t="s">
        <v>317</v>
      </c>
      <c r="D135" s="242">
        <v>54096.68</v>
      </c>
      <c r="E135" s="242">
        <v>54572.59</v>
      </c>
      <c r="F135" s="52">
        <f t="shared" si="31"/>
        <v>100.87973975482414</v>
      </c>
    </row>
    <row r="136" spans="1:6" ht="24" x14ac:dyDescent="0.2">
      <c r="A136" s="53">
        <v>6712</v>
      </c>
      <c r="B136" s="232" t="s">
        <v>318</v>
      </c>
      <c r="C136" s="50" t="s">
        <v>319</v>
      </c>
      <c r="D136" s="242">
        <v>8361.5400000000009</v>
      </c>
      <c r="E136" s="242">
        <v>24720</v>
      </c>
      <c r="F136" s="52">
        <f t="shared" si="31"/>
        <v>295.63932002956392</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1600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v>1600</v>
      </c>
      <c r="F150" s="52" t="str">
        <f t="shared" si="31"/>
        <v>-</v>
      </c>
    </row>
    <row r="151" spans="1:6" ht="12.75" customHeight="1" x14ac:dyDescent="0.2">
      <c r="A151" s="53">
        <v>3</v>
      </c>
      <c r="B151" s="85" t="s">
        <v>348</v>
      </c>
      <c r="C151" s="50" t="s">
        <v>56</v>
      </c>
      <c r="D151" s="51">
        <f t="shared" ref="D151:E151" si="35">D152+D163+D196+D215+D224+D252+D263</f>
        <v>914215.41</v>
      </c>
      <c r="E151" s="51">
        <f t="shared" si="35"/>
        <v>967060.16</v>
      </c>
      <c r="F151" s="52">
        <f t="shared" si="31"/>
        <v>105.7803390122247</v>
      </c>
    </row>
    <row r="152" spans="1:6" ht="12.75" customHeight="1" x14ac:dyDescent="0.2">
      <c r="A152" s="53">
        <v>31</v>
      </c>
      <c r="B152" s="85" t="s">
        <v>349</v>
      </c>
      <c r="C152" s="50" t="s">
        <v>35</v>
      </c>
      <c r="D152" s="51">
        <f t="shared" ref="D152:E152" si="36">D153+D158+D159</f>
        <v>774664.37</v>
      </c>
      <c r="E152" s="51">
        <f t="shared" si="36"/>
        <v>888181.64</v>
      </c>
      <c r="F152" s="52">
        <f t="shared" si="31"/>
        <v>114.65373578495679</v>
      </c>
    </row>
    <row r="153" spans="1:6" ht="12.75" customHeight="1" x14ac:dyDescent="0.2">
      <c r="A153" s="53">
        <v>311</v>
      </c>
      <c r="B153" s="85" t="s">
        <v>350</v>
      </c>
      <c r="C153" s="50" t="s">
        <v>351</v>
      </c>
      <c r="D153" s="51">
        <f t="shared" ref="D153:E153" si="37">SUM(D154:D157)</f>
        <v>644083.24</v>
      </c>
      <c r="E153" s="51">
        <f t="shared" si="37"/>
        <v>732693.55</v>
      </c>
      <c r="F153" s="52">
        <f t="shared" si="31"/>
        <v>113.75758667466647</v>
      </c>
    </row>
    <row r="154" spans="1:6" ht="12.75" customHeight="1" x14ac:dyDescent="0.2">
      <c r="A154" s="53">
        <v>3111</v>
      </c>
      <c r="B154" s="85" t="s">
        <v>352</v>
      </c>
      <c r="C154" s="50" t="s">
        <v>353</v>
      </c>
      <c r="D154" s="242">
        <v>644083.24</v>
      </c>
      <c r="E154" s="242">
        <v>732693.55</v>
      </c>
      <c r="F154" s="52">
        <f t="shared" si="31"/>
        <v>113.75758667466647</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23630.39</v>
      </c>
      <c r="E158" s="242">
        <v>33683.26</v>
      </c>
      <c r="F158" s="52">
        <f t="shared" si="31"/>
        <v>142.54212478084366</v>
      </c>
    </row>
    <row r="159" spans="1:6" ht="12.75" customHeight="1" x14ac:dyDescent="0.2">
      <c r="A159" s="53">
        <v>313</v>
      </c>
      <c r="B159" s="85" t="s">
        <v>362</v>
      </c>
      <c r="C159" s="50" t="s">
        <v>363</v>
      </c>
      <c r="D159" s="51">
        <f t="shared" ref="D159:E159" si="38">SUM(D160:D162)</f>
        <v>106950.74</v>
      </c>
      <c r="E159" s="51">
        <f t="shared" si="38"/>
        <v>121804.83</v>
      </c>
      <c r="F159" s="52">
        <f t="shared" si="31"/>
        <v>113.88872110655804</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106950.74</v>
      </c>
      <c r="E161" s="242">
        <v>121804.83</v>
      </c>
      <c r="F161" s="52">
        <f t="shared" si="31"/>
        <v>113.88872110655804</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139404.10999999999</v>
      </c>
      <c r="E163" s="51">
        <f t="shared" si="39"/>
        <v>76632.61</v>
      </c>
      <c r="F163" s="52">
        <f t="shared" si="31"/>
        <v>54.971557151363761</v>
      </c>
    </row>
    <row r="164" spans="1:6" ht="12.75" customHeight="1" x14ac:dyDescent="0.2">
      <c r="A164" s="53">
        <v>321</v>
      </c>
      <c r="B164" s="85" t="s">
        <v>371</v>
      </c>
      <c r="C164" s="50" t="s">
        <v>372</v>
      </c>
      <c r="D164" s="51">
        <f t="shared" ref="D164:E164" si="40">SUM(D165:D168)</f>
        <v>49116.819999999992</v>
      </c>
      <c r="E164" s="51">
        <f t="shared" si="40"/>
        <v>16989.27</v>
      </c>
      <c r="F164" s="52">
        <f t="shared" si="31"/>
        <v>34.589515363576069</v>
      </c>
    </row>
    <row r="165" spans="1:6" ht="12.75" customHeight="1" x14ac:dyDescent="0.2">
      <c r="A165" s="53">
        <v>3211</v>
      </c>
      <c r="B165" s="85" t="s">
        <v>373</v>
      </c>
      <c r="C165" s="50" t="s">
        <v>374</v>
      </c>
      <c r="D165" s="242">
        <v>40918.019999999997</v>
      </c>
      <c r="E165" s="242">
        <v>5854.92</v>
      </c>
      <c r="F165" s="52">
        <f t="shared" si="31"/>
        <v>14.308903509993886</v>
      </c>
    </row>
    <row r="166" spans="1:6" ht="12.75" customHeight="1" x14ac:dyDescent="0.2">
      <c r="A166" s="53">
        <v>3212</v>
      </c>
      <c r="B166" s="85" t="s">
        <v>375</v>
      </c>
      <c r="C166" s="50" t="s">
        <v>376</v>
      </c>
      <c r="D166" s="242">
        <v>8006.35</v>
      </c>
      <c r="E166" s="242">
        <v>11054.35</v>
      </c>
      <c r="F166" s="52">
        <f t="shared" si="31"/>
        <v>138.06978211044984</v>
      </c>
    </row>
    <row r="167" spans="1:6" ht="12.75" customHeight="1" x14ac:dyDescent="0.2">
      <c r="A167" s="53">
        <v>3213</v>
      </c>
      <c r="B167" s="85" t="s">
        <v>377</v>
      </c>
      <c r="C167" s="50" t="s">
        <v>378</v>
      </c>
      <c r="D167" s="242">
        <v>192.45</v>
      </c>
      <c r="E167" s="242">
        <v>80</v>
      </c>
      <c r="F167" s="52">
        <f t="shared" si="31"/>
        <v>41.569238763315148</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21648.720000000001</v>
      </c>
      <c r="E169" s="51">
        <f t="shared" si="41"/>
        <v>24272.739999999998</v>
      </c>
      <c r="F169" s="52">
        <f t="shared" si="31"/>
        <v>112.12090137430756</v>
      </c>
    </row>
    <row r="170" spans="1:6" ht="12.75" customHeight="1" x14ac:dyDescent="0.2">
      <c r="A170" s="53">
        <v>3221</v>
      </c>
      <c r="B170" s="85" t="s">
        <v>383</v>
      </c>
      <c r="C170" s="50" t="s">
        <v>384</v>
      </c>
      <c r="D170" s="242">
        <v>6769.81</v>
      </c>
      <c r="E170" s="242">
        <v>6496.55</v>
      </c>
      <c r="F170" s="52">
        <f t="shared" si="31"/>
        <v>95.96354993714742</v>
      </c>
    </row>
    <row r="171" spans="1:6" ht="12.75" customHeight="1" x14ac:dyDescent="0.2">
      <c r="A171" s="53">
        <v>3222</v>
      </c>
      <c r="B171" s="85" t="s">
        <v>385</v>
      </c>
      <c r="C171" s="50" t="s">
        <v>386</v>
      </c>
      <c r="D171" s="242">
        <v>10961.16</v>
      </c>
      <c r="E171" s="242">
        <v>13094.06</v>
      </c>
      <c r="F171" s="52">
        <f t="shared" si="31"/>
        <v>119.45870692517946</v>
      </c>
    </row>
    <row r="172" spans="1:6" ht="12.75" customHeight="1" x14ac:dyDescent="0.2">
      <c r="A172" s="53">
        <v>3223</v>
      </c>
      <c r="B172" s="85" t="s">
        <v>387</v>
      </c>
      <c r="C172" s="50" t="s">
        <v>388</v>
      </c>
      <c r="D172" s="242">
        <v>0</v>
      </c>
      <c r="E172" s="242"/>
      <c r="F172" s="52" t="str">
        <f t="shared" si="31"/>
        <v>-</v>
      </c>
    </row>
    <row r="173" spans="1:6" ht="12.75" customHeight="1" x14ac:dyDescent="0.2">
      <c r="A173" s="53">
        <v>3224</v>
      </c>
      <c r="B173" s="85" t="s">
        <v>389</v>
      </c>
      <c r="C173" s="50" t="s">
        <v>390</v>
      </c>
      <c r="D173" s="242">
        <v>1433.41</v>
      </c>
      <c r="E173" s="242">
        <v>1449.6</v>
      </c>
      <c r="F173" s="52">
        <f t="shared" si="31"/>
        <v>101.12947446997021</v>
      </c>
    </row>
    <row r="174" spans="1:6" ht="12.75" customHeight="1" x14ac:dyDescent="0.2">
      <c r="A174" s="53">
        <v>3225</v>
      </c>
      <c r="B174" s="85" t="s">
        <v>391</v>
      </c>
      <c r="C174" s="50" t="s">
        <v>392</v>
      </c>
      <c r="D174" s="242">
        <v>2366.35</v>
      </c>
      <c r="E174" s="242">
        <v>3232.53</v>
      </c>
      <c r="F174" s="52">
        <f t="shared" si="31"/>
        <v>136.60405265493273</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117.99</v>
      </c>
      <c r="E176" s="242"/>
      <c r="F176" s="52">
        <f t="shared" si="31"/>
        <v>0</v>
      </c>
    </row>
    <row r="177" spans="1:6" ht="12.75" customHeight="1" x14ac:dyDescent="0.2">
      <c r="A177" s="53">
        <v>323</v>
      </c>
      <c r="B177" s="85" t="s">
        <v>397</v>
      </c>
      <c r="C177" s="50" t="s">
        <v>398</v>
      </c>
      <c r="D177" s="51">
        <f t="shared" ref="D177:E177" si="42">SUM(D178:D186)</f>
        <v>21565.719999999998</v>
      </c>
      <c r="E177" s="51">
        <f t="shared" si="42"/>
        <v>17389.439999999999</v>
      </c>
      <c r="F177" s="52">
        <f t="shared" si="31"/>
        <v>80.634636821770854</v>
      </c>
    </row>
    <row r="178" spans="1:6" ht="12.75" customHeight="1" x14ac:dyDescent="0.2">
      <c r="A178" s="53">
        <v>3231</v>
      </c>
      <c r="B178" s="85" t="s">
        <v>399</v>
      </c>
      <c r="C178" s="50" t="s">
        <v>400</v>
      </c>
      <c r="D178" s="242">
        <v>1709.11</v>
      </c>
      <c r="E178" s="242">
        <v>1832.98</v>
      </c>
      <c r="F178" s="52">
        <f t="shared" si="31"/>
        <v>107.24763180836811</v>
      </c>
    </row>
    <row r="179" spans="1:6" ht="12.75" customHeight="1" x14ac:dyDescent="0.2">
      <c r="A179" s="53">
        <v>3232</v>
      </c>
      <c r="B179" s="85" t="s">
        <v>401</v>
      </c>
      <c r="C179" s="50" t="s">
        <v>402</v>
      </c>
      <c r="D179" s="242">
        <v>3241.89</v>
      </c>
      <c r="E179" s="242">
        <v>2586.5300000000002</v>
      </c>
      <c r="F179" s="52">
        <f t="shared" si="31"/>
        <v>79.784631804287017</v>
      </c>
    </row>
    <row r="180" spans="1:6" ht="12.75" customHeight="1" x14ac:dyDescent="0.2">
      <c r="A180" s="53">
        <v>3233</v>
      </c>
      <c r="B180" s="85" t="s">
        <v>403</v>
      </c>
      <c r="C180" s="50" t="s">
        <v>404</v>
      </c>
      <c r="D180" s="242">
        <v>0</v>
      </c>
      <c r="E180" s="242"/>
      <c r="F180" s="52" t="str">
        <f t="shared" si="31"/>
        <v>-</v>
      </c>
    </row>
    <row r="181" spans="1:6" ht="12.75" customHeight="1" x14ac:dyDescent="0.2">
      <c r="A181" s="53">
        <v>3234</v>
      </c>
      <c r="B181" s="85" t="s">
        <v>405</v>
      </c>
      <c r="C181" s="50" t="s">
        <v>406</v>
      </c>
      <c r="D181" s="242">
        <v>7750.42</v>
      </c>
      <c r="E181" s="242">
        <v>7897.98</v>
      </c>
      <c r="F181" s="52">
        <f t="shared" si="31"/>
        <v>101.90389682107551</v>
      </c>
    </row>
    <row r="182" spans="1:6" ht="12.75" customHeight="1" x14ac:dyDescent="0.2">
      <c r="A182" s="53">
        <v>3235</v>
      </c>
      <c r="B182" s="85" t="s">
        <v>407</v>
      </c>
      <c r="C182" s="50" t="s">
        <v>408</v>
      </c>
      <c r="D182" s="242">
        <v>1454.54</v>
      </c>
      <c r="E182" s="242">
        <v>1644.74</v>
      </c>
      <c r="F182" s="52">
        <f t="shared" si="31"/>
        <v>113.0762990361214</v>
      </c>
    </row>
    <row r="183" spans="1:6" ht="12.75" customHeight="1" x14ac:dyDescent="0.2">
      <c r="A183" s="53">
        <v>3236</v>
      </c>
      <c r="B183" s="85" t="s">
        <v>409</v>
      </c>
      <c r="C183" s="50" t="s">
        <v>410</v>
      </c>
      <c r="D183" s="242">
        <v>2882.21</v>
      </c>
      <c r="E183" s="242"/>
      <c r="F183" s="52">
        <f t="shared" si="31"/>
        <v>0</v>
      </c>
    </row>
    <row r="184" spans="1:6" ht="12.75" customHeight="1" x14ac:dyDescent="0.2">
      <c r="A184" s="53">
        <v>3237</v>
      </c>
      <c r="B184" s="85" t="s">
        <v>411</v>
      </c>
      <c r="C184" s="50" t="s">
        <v>412</v>
      </c>
      <c r="D184" s="242">
        <v>2026.98</v>
      </c>
      <c r="E184" s="242">
        <v>693.48</v>
      </c>
      <c r="F184" s="52">
        <f t="shared" si="31"/>
        <v>34.212473729390524</v>
      </c>
    </row>
    <row r="185" spans="1:6" ht="12.75" customHeight="1" x14ac:dyDescent="0.2">
      <c r="A185" s="53">
        <v>3238</v>
      </c>
      <c r="B185" s="85" t="s">
        <v>413</v>
      </c>
      <c r="C185" s="50" t="s">
        <v>414</v>
      </c>
      <c r="D185" s="242">
        <v>1983.32</v>
      </c>
      <c r="E185" s="242">
        <v>2264.8000000000002</v>
      </c>
      <c r="F185" s="52">
        <f t="shared" si="31"/>
        <v>114.1923643184156</v>
      </c>
    </row>
    <row r="186" spans="1:6" ht="12.75" customHeight="1" x14ac:dyDescent="0.2">
      <c r="A186" s="53">
        <v>3239</v>
      </c>
      <c r="B186" s="85" t="s">
        <v>415</v>
      </c>
      <c r="C186" s="50" t="s">
        <v>416</v>
      </c>
      <c r="D186" s="242">
        <v>517.25</v>
      </c>
      <c r="E186" s="242">
        <v>468.93</v>
      </c>
      <c r="F186" s="52">
        <f t="shared" si="31"/>
        <v>90.658289028516194</v>
      </c>
    </row>
    <row r="187" spans="1:6" ht="12.75" customHeight="1" x14ac:dyDescent="0.2">
      <c r="A187" s="53">
        <v>324</v>
      </c>
      <c r="B187" s="85" t="s">
        <v>417</v>
      </c>
      <c r="C187" s="50" t="s">
        <v>418</v>
      </c>
      <c r="D187" s="242">
        <v>31328.83</v>
      </c>
      <c r="E187" s="242">
        <v>1000</v>
      </c>
      <c r="F187" s="52">
        <f t="shared" si="31"/>
        <v>3.1919481193520469</v>
      </c>
    </row>
    <row r="188" spans="1:6" ht="12.75" customHeight="1" x14ac:dyDescent="0.2">
      <c r="A188" s="53">
        <v>329</v>
      </c>
      <c r="B188" s="85" t="s">
        <v>419</v>
      </c>
      <c r="C188" s="50" t="s">
        <v>420</v>
      </c>
      <c r="D188" s="51">
        <f t="shared" ref="D188:E188" si="43">SUM(D189:D195)</f>
        <v>15744.02</v>
      </c>
      <c r="E188" s="51">
        <f t="shared" si="43"/>
        <v>16981.16</v>
      </c>
      <c r="F188" s="52">
        <f t="shared" si="31"/>
        <v>107.8578406277431</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1300.68</v>
      </c>
      <c r="E190" s="242"/>
      <c r="F190" s="52">
        <f t="shared" si="31"/>
        <v>0</v>
      </c>
    </row>
    <row r="191" spans="1:6" ht="12.75" customHeight="1" x14ac:dyDescent="0.2">
      <c r="A191" s="53">
        <v>3293</v>
      </c>
      <c r="B191" s="85" t="s">
        <v>425</v>
      </c>
      <c r="C191" s="50" t="s">
        <v>426</v>
      </c>
      <c r="D191" s="242">
        <v>53.09</v>
      </c>
      <c r="E191" s="242">
        <v>184.27</v>
      </c>
      <c r="F191" s="52">
        <f t="shared" si="31"/>
        <v>347.0898474288943</v>
      </c>
    </row>
    <row r="192" spans="1:6" ht="12.75" customHeight="1" x14ac:dyDescent="0.2">
      <c r="A192" s="53">
        <v>3294</v>
      </c>
      <c r="B192" s="85" t="s">
        <v>427</v>
      </c>
      <c r="C192" s="50" t="s">
        <v>428</v>
      </c>
      <c r="D192" s="242">
        <v>66.36</v>
      </c>
      <c r="E192" s="242">
        <v>98.27</v>
      </c>
      <c r="F192" s="52">
        <f t="shared" si="31"/>
        <v>148.08619650391802</v>
      </c>
    </row>
    <row r="193" spans="1:6" ht="12.75" customHeight="1" x14ac:dyDescent="0.2">
      <c r="A193" s="53">
        <v>3295</v>
      </c>
      <c r="B193" s="85" t="s">
        <v>429</v>
      </c>
      <c r="C193" s="50" t="s">
        <v>430</v>
      </c>
      <c r="D193" s="242">
        <v>2850.22</v>
      </c>
      <c r="E193" s="242">
        <v>3328.86</v>
      </c>
      <c r="F193" s="52">
        <f t="shared" si="31"/>
        <v>116.79308965623707</v>
      </c>
    </row>
    <row r="194" spans="1:6" ht="12.75" customHeight="1" x14ac:dyDescent="0.2">
      <c r="A194" s="53" t="s">
        <v>431</v>
      </c>
      <c r="B194" s="85" t="s">
        <v>432</v>
      </c>
      <c r="C194" s="50" t="s">
        <v>431</v>
      </c>
      <c r="D194" s="242">
        <v>416.35</v>
      </c>
      <c r="E194" s="242">
        <v>481.1</v>
      </c>
      <c r="F194" s="52">
        <f t="shared" si="31"/>
        <v>115.55181938273087</v>
      </c>
    </row>
    <row r="195" spans="1:6" ht="12.75" customHeight="1" x14ac:dyDescent="0.2">
      <c r="A195" s="53">
        <v>3299</v>
      </c>
      <c r="B195" s="85" t="s">
        <v>433</v>
      </c>
      <c r="C195" s="50" t="s">
        <v>434</v>
      </c>
      <c r="D195" s="242">
        <v>11057.32</v>
      </c>
      <c r="E195" s="242">
        <v>12888.66</v>
      </c>
      <c r="F195" s="52">
        <f t="shared" si="31"/>
        <v>116.56224112171847</v>
      </c>
    </row>
    <row r="196" spans="1:6" ht="12.75" customHeight="1" x14ac:dyDescent="0.2">
      <c r="A196" s="53">
        <v>34</v>
      </c>
      <c r="B196" s="232" t="s">
        <v>435</v>
      </c>
      <c r="C196" s="50" t="s">
        <v>436</v>
      </c>
      <c r="D196" s="51">
        <f t="shared" ref="D196:E196" si="44">D197+D202+D210</f>
        <v>24.63</v>
      </c>
      <c r="E196" s="51">
        <f t="shared" si="44"/>
        <v>628.91999999999996</v>
      </c>
      <c r="F196" s="52">
        <f t="shared" si="31"/>
        <v>2553.4713763702803</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24.63</v>
      </c>
      <c r="E210" s="51">
        <f t="shared" si="47"/>
        <v>628.91999999999996</v>
      </c>
      <c r="F210" s="52">
        <f t="shared" si="31"/>
        <v>2553.4713763702803</v>
      </c>
    </row>
    <row r="211" spans="1:6" ht="12.75" customHeight="1" x14ac:dyDescent="0.2">
      <c r="A211" s="53">
        <v>3431</v>
      </c>
      <c r="B211" s="232" t="s">
        <v>465</v>
      </c>
      <c r="C211" s="50" t="s">
        <v>466</v>
      </c>
      <c r="D211" s="242">
        <v>24.63</v>
      </c>
      <c r="E211" s="242">
        <v>18.62</v>
      </c>
      <c r="F211" s="52">
        <f t="shared" si="31"/>
        <v>75.598863174989859</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0</v>
      </c>
      <c r="E213" s="242">
        <v>610.29999999999995</v>
      </c>
      <c r="F213" s="52" t="str">
        <f t="shared" si="31"/>
        <v>-</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122.3</v>
      </c>
      <c r="E252" s="51">
        <f t="shared" si="63"/>
        <v>733.5</v>
      </c>
      <c r="F252" s="52">
        <f t="shared" ref="F252:F258" si="64">IF(D252&lt;&gt;0,IF(E252/D252&gt;=100,"&gt;&gt;100",E252/D252*100),"-")</f>
        <v>599.75470155355686</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122.3</v>
      </c>
      <c r="E259" s="51">
        <f t="shared" si="66"/>
        <v>733.5</v>
      </c>
      <c r="F259" s="52">
        <f t="shared" ref="F259:F262" si="67">IF(D259&lt;&gt;0,IF(E259/D259&gt;=100,"&gt;&gt;100",E259/D259*100),"-")</f>
        <v>599.75470155355686</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122.3</v>
      </c>
      <c r="E261" s="242">
        <v>733.5</v>
      </c>
      <c r="F261" s="52">
        <f t="shared" si="67"/>
        <v>599.75470155355686</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883.49</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883.49</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883.49</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914215.41</v>
      </c>
      <c r="E289" s="51">
        <f t="shared" si="79"/>
        <v>967060.16</v>
      </c>
      <c r="F289" s="52">
        <f t="shared" si="76"/>
        <v>105.7803390122247</v>
      </c>
    </row>
    <row r="290" spans="1:6" ht="12.75" customHeight="1" x14ac:dyDescent="0.2">
      <c r="A290" s="53" t="s">
        <v>608</v>
      </c>
      <c r="B290" s="85" t="s">
        <v>619</v>
      </c>
      <c r="C290" s="50" t="s">
        <v>620</v>
      </c>
      <c r="D290" s="51">
        <f>IF(D6&gt;=D289,D6-D289,0)</f>
        <v>0</v>
      </c>
      <c r="E290" s="51">
        <f>IF(E6&gt;=E289,E6-E289,0)</f>
        <v>31997.599999999977</v>
      </c>
      <c r="F290" s="52" t="str">
        <f t="shared" si="76"/>
        <v>-</v>
      </c>
    </row>
    <row r="291" spans="1:6" ht="12.75" customHeight="1" x14ac:dyDescent="0.2">
      <c r="A291" s="53" t="s">
        <v>608</v>
      </c>
      <c r="B291" s="85" t="s">
        <v>621</v>
      </c>
      <c r="C291" s="50" t="s">
        <v>622</v>
      </c>
      <c r="D291" s="51">
        <f>IF(D289&gt;=D6,D289-D6,0)</f>
        <v>20203.930000000051</v>
      </c>
      <c r="E291" s="51">
        <f>IF(E289&gt;=E6,E289-E6,0)</f>
        <v>0</v>
      </c>
      <c r="F291" s="52">
        <f t="shared" si="76"/>
        <v>0</v>
      </c>
    </row>
    <row r="292" spans="1:6" ht="12.75" customHeight="1" x14ac:dyDescent="0.2">
      <c r="A292" s="53">
        <v>92211</v>
      </c>
      <c r="B292" s="85" t="s">
        <v>623</v>
      </c>
      <c r="C292" s="50" t="s">
        <v>624</v>
      </c>
      <c r="D292" s="242">
        <v>33696.15</v>
      </c>
      <c r="E292" s="242">
        <v>4707.29</v>
      </c>
      <c r="F292" s="52">
        <f t="shared" si="76"/>
        <v>13.969815542725206</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1114.8699999999999</v>
      </c>
      <c r="E294" s="242">
        <v>331.88</v>
      </c>
      <c r="F294" s="52">
        <f t="shared" si="76"/>
        <v>29.768493187546536</v>
      </c>
    </row>
    <row r="295" spans="1:6" ht="24" x14ac:dyDescent="0.2">
      <c r="A295" s="53">
        <v>9661</v>
      </c>
      <c r="B295" s="85" t="s">
        <v>629</v>
      </c>
      <c r="C295" s="50" t="s">
        <v>630</v>
      </c>
      <c r="D295" s="242"/>
      <c r="E295" s="242"/>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8784.93</v>
      </c>
      <c r="E350" s="51">
        <f t="shared" si="95"/>
        <v>35810.230000000003</v>
      </c>
      <c r="F350" s="52">
        <f t="shared" si="81"/>
        <v>407.6325024786766</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8784.93</v>
      </c>
      <c r="E363" s="51">
        <f t="shared" si="99"/>
        <v>35810.230000000003</v>
      </c>
      <c r="F363" s="52">
        <f t="shared" si="81"/>
        <v>407.6325024786766</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8361.5300000000007</v>
      </c>
      <c r="E369" s="51">
        <f t="shared" si="101"/>
        <v>35270.080000000002</v>
      </c>
      <c r="F369" s="52">
        <f t="shared" si="81"/>
        <v>421.81371112703056</v>
      </c>
    </row>
    <row r="370" spans="1:6" ht="12.75" customHeight="1" x14ac:dyDescent="0.2">
      <c r="A370" s="53">
        <v>4221</v>
      </c>
      <c r="B370" s="85" t="s">
        <v>674</v>
      </c>
      <c r="C370" s="50" t="s">
        <v>766</v>
      </c>
      <c r="D370" s="242">
        <v>0</v>
      </c>
      <c r="E370" s="242"/>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8361.5300000000007</v>
      </c>
      <c r="E376" s="242">
        <v>35270.080000000002</v>
      </c>
      <c r="F376" s="52">
        <f t="shared" si="81"/>
        <v>421.81371112703056</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423.4</v>
      </c>
      <c r="E383" s="51">
        <f t="shared" si="103"/>
        <v>540.15</v>
      </c>
      <c r="F383" s="52">
        <f t="shared" si="81"/>
        <v>127.57439773264052</v>
      </c>
    </row>
    <row r="384" spans="1:6" ht="12.75" customHeight="1" x14ac:dyDescent="0.2">
      <c r="A384" s="53">
        <v>4241</v>
      </c>
      <c r="B384" s="85" t="s">
        <v>783</v>
      </c>
      <c r="C384" s="50" t="s">
        <v>784</v>
      </c>
      <c r="D384" s="242">
        <v>423.4</v>
      </c>
      <c r="E384" s="242">
        <v>540.15</v>
      </c>
      <c r="F384" s="52">
        <f t="shared" si="81"/>
        <v>127.57439773264052</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8784.93</v>
      </c>
      <c r="E408" s="51">
        <f t="shared" si="111"/>
        <v>35810.230000000003</v>
      </c>
      <c r="F408" s="52">
        <f t="shared" si="81"/>
        <v>407.6325024786766</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894011.48</v>
      </c>
      <c r="E412" s="51">
        <f>E6+E298</f>
        <v>999057.76</v>
      </c>
      <c r="F412" s="52">
        <f t="shared" si="81"/>
        <v>111.74999229316384</v>
      </c>
    </row>
    <row r="413" spans="1:6" ht="12.75" customHeight="1" x14ac:dyDescent="0.2">
      <c r="A413" s="53" t="s">
        <v>608</v>
      </c>
      <c r="B413" s="85" t="s">
        <v>831</v>
      </c>
      <c r="C413" s="50" t="s">
        <v>832</v>
      </c>
      <c r="D413" s="51">
        <f t="shared" ref="D413:E413" si="112">D289+D350</f>
        <v>923000.34000000008</v>
      </c>
      <c r="E413" s="51">
        <f t="shared" si="112"/>
        <v>1002870.39</v>
      </c>
      <c r="F413" s="52">
        <f t="shared" si="81"/>
        <v>108.65330667158798</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28988.860000000102</v>
      </c>
      <c r="E415" s="51">
        <f t="shared" si="114"/>
        <v>3812.6300000000047</v>
      </c>
      <c r="F415" s="52">
        <f t="shared" si="81"/>
        <v>13.15205220212175</v>
      </c>
    </row>
    <row r="416" spans="1:6" ht="12.75" customHeight="1" x14ac:dyDescent="0.2">
      <c r="A416" s="60" t="s">
        <v>837</v>
      </c>
      <c r="B416" s="232" t="s">
        <v>838</v>
      </c>
      <c r="C416" s="61" t="s">
        <v>839</v>
      </c>
      <c r="D416" s="51">
        <f t="shared" ref="D416:E416" si="115">IF(D292-D293+D409-D410&gt;=0,D292-D293+D409-D410,0)</f>
        <v>33696.15</v>
      </c>
      <c r="E416" s="51">
        <f t="shared" si="115"/>
        <v>4707.29</v>
      </c>
      <c r="F416" s="52">
        <f t="shared" si="81"/>
        <v>13.969815542725206</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1114.8699999999999</v>
      </c>
      <c r="E418" s="62">
        <f t="shared" si="117"/>
        <v>331.88</v>
      </c>
      <c r="F418" s="57">
        <f t="shared" si="81"/>
        <v>29.768493187546536</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894011.48</v>
      </c>
      <c r="E639" s="51">
        <f t="shared" si="180"/>
        <v>999057.76</v>
      </c>
      <c r="F639" s="52">
        <f t="shared" si="119"/>
        <v>111.74999229316384</v>
      </c>
    </row>
    <row r="640" spans="1:6" ht="12.75" customHeight="1" x14ac:dyDescent="0.2">
      <c r="A640" s="53" t="s">
        <v>608</v>
      </c>
      <c r="B640" s="85" t="s">
        <v>1277</v>
      </c>
      <c r="C640" s="50" t="s">
        <v>1278</v>
      </c>
      <c r="D640" s="51">
        <f t="shared" ref="D640:E640" si="181">D413+D528</f>
        <v>923000.34000000008</v>
      </c>
      <c r="E640" s="51">
        <f t="shared" si="181"/>
        <v>1002870.39</v>
      </c>
      <c r="F640" s="52">
        <f t="shared" si="119"/>
        <v>108.65330667158798</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28988.860000000102</v>
      </c>
      <c r="E642" s="51">
        <f t="shared" si="183"/>
        <v>3812.6300000000047</v>
      </c>
      <c r="F642" s="52">
        <f t="shared" si="119"/>
        <v>13.15205220212175</v>
      </c>
    </row>
    <row r="643" spans="1:6" ht="24" x14ac:dyDescent="0.2">
      <c r="A643" s="60" t="s">
        <v>1283</v>
      </c>
      <c r="B643" s="85" t="s">
        <v>1284</v>
      </c>
      <c r="C643" s="61" t="s">
        <v>1283</v>
      </c>
      <c r="D643" s="51">
        <f t="shared" ref="D643:E643" si="184">IF(D416-D417+D637-D638&gt;=0,D416-D417+D637-D638,0)</f>
        <v>33696.15</v>
      </c>
      <c r="E643" s="51">
        <f t="shared" si="184"/>
        <v>4707.29</v>
      </c>
      <c r="F643" s="52">
        <f t="shared" si="119"/>
        <v>13.969815542725206</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4707.289999999899</v>
      </c>
      <c r="E645" s="51">
        <f t="shared" si="186"/>
        <v>894.65999999999531</v>
      </c>
      <c r="F645" s="52">
        <f t="shared" si="119"/>
        <v>19.005839878146759</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69208.89</v>
      </c>
      <c r="E647" s="243">
        <v>83833.259999999995</v>
      </c>
      <c r="F647" s="57">
        <f t="shared" si="119"/>
        <v>121.13076802705547</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0</v>
      </c>
      <c r="E649" s="242">
        <v>0</v>
      </c>
      <c r="F649" s="52" t="str">
        <f t="shared" ref="F649:F724" si="188">IF(D649&lt;&gt;0,IF(E649/D649&gt;=100,"&gt;&gt;100",E649/D649*100),"-")</f>
        <v>-</v>
      </c>
    </row>
    <row r="650" spans="1:6" ht="12.75" customHeight="1" x14ac:dyDescent="0.2">
      <c r="A650" s="53" t="s">
        <v>1296</v>
      </c>
      <c r="B650" s="85" t="s">
        <v>1297</v>
      </c>
      <c r="C650" s="50" t="s">
        <v>1296</v>
      </c>
      <c r="D650" s="242">
        <v>57418.84</v>
      </c>
      <c r="E650" s="242">
        <v>24580.86</v>
      </c>
      <c r="F650" s="52">
        <f t="shared" si="188"/>
        <v>42.809746766044043</v>
      </c>
    </row>
    <row r="651" spans="1:6" ht="12.75" customHeight="1" x14ac:dyDescent="0.2">
      <c r="A651" s="53" t="s">
        <v>1298</v>
      </c>
      <c r="B651" s="85" t="s">
        <v>1299</v>
      </c>
      <c r="C651" s="50" t="s">
        <v>1298</v>
      </c>
      <c r="D651" s="242">
        <v>57418.84</v>
      </c>
      <c r="E651" s="242">
        <v>24580.86</v>
      </c>
      <c r="F651" s="52">
        <f t="shared" si="188"/>
        <v>42.809746766044043</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51</v>
      </c>
      <c r="E654" s="262">
        <v>51</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38</v>
      </c>
      <c r="E656" s="262">
        <v>39</v>
      </c>
      <c r="F656" s="52">
        <f t="shared" si="188"/>
        <v>102.63157894736842</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781489.33</v>
      </c>
      <c r="E675" s="242">
        <v>898984.03</v>
      </c>
      <c r="F675" s="52">
        <f t="shared" si="188"/>
        <v>115.03471582906961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431.35</v>
      </c>
      <c r="E677" s="242"/>
      <c r="F677" s="52">
        <f t="shared" si="188"/>
        <v>0</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36150.29</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3340.43</v>
      </c>
      <c r="E710" s="242">
        <v>5183.2700000000004</v>
      </c>
      <c r="F710" s="52">
        <f t="shared" si="188"/>
        <v>155.16774786479587</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2381.7399999999998</v>
      </c>
      <c r="E716" s="242">
        <v>4223.9399999999996</v>
      </c>
      <c r="F716" s="52">
        <f t="shared" si="188"/>
        <v>177.34681367403661</v>
      </c>
    </row>
    <row r="717" spans="1:6" ht="12.75" customHeight="1" x14ac:dyDescent="0.2">
      <c r="A717" s="53">
        <v>31215</v>
      </c>
      <c r="B717" s="85" t="s">
        <v>1413</v>
      </c>
      <c r="C717" s="50" t="s">
        <v>1414</v>
      </c>
      <c r="D717" s="242">
        <v>0</v>
      </c>
      <c r="E717" s="242"/>
      <c r="F717" s="52" t="str">
        <f t="shared" si="188"/>
        <v>-</v>
      </c>
    </row>
    <row r="718" spans="1:6" ht="12.75" customHeight="1" x14ac:dyDescent="0.2">
      <c r="A718" s="53">
        <v>32121</v>
      </c>
      <c r="B718" s="85" t="s">
        <v>1415</v>
      </c>
      <c r="C718" s="50" t="s">
        <v>1416</v>
      </c>
      <c r="D718" s="242">
        <v>8006.35</v>
      </c>
      <c r="E718" s="242">
        <v>11054.35</v>
      </c>
      <c r="F718" s="52">
        <f t="shared" si="188"/>
        <v>138.06978211044984</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1725.4</v>
      </c>
      <c r="E720" s="242"/>
      <c r="F720" s="52">
        <f t="shared" si="188"/>
        <v>0</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1660.88</v>
      </c>
      <c r="E722" s="242">
        <v>245.5</v>
      </c>
      <c r="F722" s="52">
        <f t="shared" si="188"/>
        <v>14.781320745628824</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122.3</v>
      </c>
      <c r="E828" s="242">
        <v>733.5</v>
      </c>
      <c r="F828" s="52">
        <f t="shared" si="190"/>
        <v>599.75470155355686</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9" workbookViewId="0">
      <selection activeCell="C247" sqref="C24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141049.56999999995</v>
      </c>
      <c r="E6" s="229">
        <f t="shared" si="0"/>
        <v>165979.51999999996</v>
      </c>
      <c r="F6" s="230">
        <f t="shared" ref="F6:F260" si="1">IF(D6&gt;0,IF(E6/D6&gt;=100,"&gt;&gt;100",E6/D6*100),"-")</f>
        <v>117.67460191477366</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59932.069999999963</v>
      </c>
      <c r="E7" s="104">
        <f t="shared" si="2"/>
        <v>80681.409999999945</v>
      </c>
      <c r="F7" s="93">
        <f t="shared" si="1"/>
        <v>134.62143056296901</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59932.069999999963</v>
      </c>
      <c r="E12" s="104">
        <f t="shared" si="3"/>
        <v>80681.409999999945</v>
      </c>
      <c r="F12" s="93">
        <f t="shared" si="1"/>
        <v>134.62143056296901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45936.459999999963</v>
      </c>
      <c r="E19" s="104">
        <f t="shared" si="5"/>
        <v>66626.449999999953</v>
      </c>
      <c r="F19" s="93">
        <f t="shared" si="1"/>
        <v>145.04045370496553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0</v>
      </c>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327121.40999999997</v>
      </c>
      <c r="E26" s="247">
        <v>357907.66</v>
      </c>
      <c r="F26" s="93">
        <f t="shared" si="1"/>
        <v>109.4112610972177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281184.95</v>
      </c>
      <c r="E28" s="247">
        <v>291281.21000000002</v>
      </c>
      <c r="F28" s="93">
        <f t="shared" si="1"/>
        <v>103.59061180194745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13995.61</v>
      </c>
      <c r="E35" s="104">
        <f t="shared" si="7"/>
        <v>14054.96</v>
      </c>
      <c r="F35" s="93">
        <f t="shared" si="1"/>
        <v>100.42406154501305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13995.61</v>
      </c>
      <c r="E36" s="247">
        <v>14054.96</v>
      </c>
      <c r="F36" s="93">
        <f t="shared" si="1"/>
        <v>100.42406154501305</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40853.910000000003</v>
      </c>
      <c r="E54" s="247">
        <v>43536.81</v>
      </c>
      <c r="F54" s="93">
        <f t="shared" si="1"/>
        <v>106.56705808574991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40853.910000000003</v>
      </c>
      <c r="E55" s="247">
        <v>43536.81</v>
      </c>
      <c r="F55" s="93">
        <f t="shared" si="1"/>
        <v>106.56705808574991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81117.5</v>
      </c>
      <c r="E68" s="104">
        <f t="shared" si="13"/>
        <v>85298.11</v>
      </c>
      <c r="F68" s="93">
        <f t="shared" si="1"/>
        <v>105.15377076463155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0</v>
      </c>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3225.73</v>
      </c>
      <c r="E78" s="104">
        <f>E79+SUM(E82:E84)-E85+E86</f>
        <v>317.01</v>
      </c>
      <c r="F78" s="93">
        <f t="shared" si="1"/>
        <v>9.8275429127670311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78.72</v>
      </c>
      <c r="E84" s="247">
        <v>78.709999999999994</v>
      </c>
      <c r="F84" s="93">
        <f t="shared" si="1"/>
        <v>99.987296747967463</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3147.01</v>
      </c>
      <c r="E86" s="247">
        <v>238.3</v>
      </c>
      <c r="F86" s="93">
        <f t="shared" si="1"/>
        <v>7.5722670090021955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8682.880000000001</v>
      </c>
      <c r="E146" s="104">
        <f t="shared" si="26"/>
        <v>1147.8400000000001</v>
      </c>
      <c r="F146" s="93">
        <f t="shared" si="1"/>
        <v>13.219576914572123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1114.8699999999999</v>
      </c>
      <c r="E160" s="247">
        <v>331.88</v>
      </c>
      <c r="F160" s="93">
        <f t="shared" si="1"/>
        <v>29.768493187546536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7568.01</v>
      </c>
      <c r="E161" s="247">
        <v>815.96</v>
      </c>
      <c r="F161" s="93">
        <f t="shared" si="1"/>
        <v>10.781698227142934</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69208.89</v>
      </c>
      <c r="E170" s="104">
        <f t="shared" si="29"/>
        <v>83833.259999999995</v>
      </c>
      <c r="F170" s="93">
        <f t="shared" si="1"/>
        <v>121.13076802705547</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69208.89</v>
      </c>
      <c r="E173" s="247">
        <v>83833.259999999995</v>
      </c>
      <c r="F173" s="93">
        <f t="shared" si="1"/>
        <v>121.13076802705547</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141049.57</v>
      </c>
      <c r="E175" s="104">
        <f t="shared" si="30"/>
        <v>165979.52000000002</v>
      </c>
      <c r="F175" s="93">
        <f t="shared" si="1"/>
        <v>117.67460191477366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75295.34</v>
      </c>
      <c r="E176" s="104">
        <f t="shared" si="31"/>
        <v>84071.569999999992</v>
      </c>
      <c r="F176" s="93">
        <f t="shared" si="1"/>
        <v>111.65574124507572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75295.34</v>
      </c>
      <c r="E177" s="104">
        <f t="shared" si="32"/>
        <v>84024.34</v>
      </c>
      <c r="F177" s="93">
        <f t="shared" si="1"/>
        <v>111.59301491964841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69684.08</v>
      </c>
      <c r="E178" s="247">
        <v>78093.259999999995</v>
      </c>
      <c r="F178" s="93">
        <f t="shared" si="1"/>
        <v>112.06757698458527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2464.25</v>
      </c>
      <c r="E179" s="247">
        <v>5692.78</v>
      </c>
      <c r="F179" s="93">
        <f t="shared" si="1"/>
        <v>231.01471035812114</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3147.01</v>
      </c>
      <c r="E188" s="247">
        <v>238.3</v>
      </c>
      <c r="F188" s="93">
        <f t="shared" si="1"/>
        <v>7.5722670090021955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47.23</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65754.23</v>
      </c>
      <c r="E237" s="104">
        <f t="shared" si="41"/>
        <v>81907.950000000012</v>
      </c>
      <c r="F237" s="93">
        <f t="shared" si="1"/>
        <v>124.5668149410312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59932.07</v>
      </c>
      <c r="E238" s="104">
        <f t="shared" si="42"/>
        <v>80681.41</v>
      </c>
      <c r="F238" s="93">
        <f t="shared" si="1"/>
        <v>134.62143056296904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59932.07</v>
      </c>
      <c r="E239" s="104">
        <f t="shared" si="43"/>
        <v>80681.41</v>
      </c>
      <c r="F239" s="93">
        <f t="shared" si="1"/>
        <v>134.62143056296904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59932.07</v>
      </c>
      <c r="E240" s="247">
        <v>80681.41</v>
      </c>
      <c r="F240" s="93">
        <f t="shared" si="1"/>
        <v>134.62143056296904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4707.29</v>
      </c>
      <c r="E245" s="104">
        <f t="shared" si="45"/>
        <v>894.66</v>
      </c>
      <c r="F245" s="93">
        <f t="shared" si="1"/>
        <v>19.00583987814645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4707.29</v>
      </c>
      <c r="E246" s="104">
        <f t="shared" si="46"/>
        <v>894.66</v>
      </c>
      <c r="F246" s="93">
        <f t="shared" si="1"/>
        <v>19.00583987814645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4707.29</v>
      </c>
      <c r="E247" s="247">
        <v>894.66</v>
      </c>
      <c r="F247" s="93">
        <f t="shared" si="1"/>
        <v>19.00583987814645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1114.8699999999999</v>
      </c>
      <c r="E255" s="247">
        <v>331.88</v>
      </c>
      <c r="F255" s="93">
        <f t="shared" si="1"/>
        <v>29.768493187546536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17718.84</v>
      </c>
      <c r="E259" s="104">
        <f t="shared" si="49"/>
        <v>16848.900000000001</v>
      </c>
      <c r="F259" s="93">
        <f t="shared" si="1"/>
        <v>95.090310652390343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17718.84</v>
      </c>
      <c r="E260" s="248">
        <v>16848.900000000001</v>
      </c>
      <c r="F260" s="97">
        <f t="shared" si="1"/>
        <v>95.090310652390343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8085.63</v>
      </c>
      <c r="E264" s="247">
        <v>815.96</v>
      </c>
      <c r="F264" s="93">
        <f t="shared" si="50"/>
        <v>10.091483285779834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597.25</v>
      </c>
      <c r="E265" s="247">
        <v>331.88</v>
      </c>
      <c r="F265" s="93">
        <f t="shared" si="50"/>
        <v>55.568020092088744</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2786.05</v>
      </c>
      <c r="E268" s="247">
        <v>236.13</v>
      </c>
      <c r="F268" s="93">
        <f t="shared" si="50"/>
        <v>8.4754401392652667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360.96</v>
      </c>
      <c r="E269" s="247">
        <v>2.17</v>
      </c>
      <c r="F269" s="93">
        <f t="shared" si="50"/>
        <v>0.60117464539007093</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7568.01</v>
      </c>
      <c r="E286" s="247">
        <v>815.96</v>
      </c>
      <c r="F286" s="93">
        <f t="shared" si="50"/>
        <v>10.781698227142934</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75295.34</v>
      </c>
      <c r="E288" s="247">
        <v>84024.34</v>
      </c>
      <c r="F288" s="93">
        <f t="shared" si="50"/>
        <v>111.59301491964841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47.23</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2.17</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360.96</v>
      </c>
      <c r="E302" s="247">
        <v>236.13</v>
      </c>
      <c r="F302" s="93">
        <f t="shared" si="50"/>
        <v>65.417220744680847</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M124" sqref="M12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923000.34</v>
      </c>
      <c r="E114" s="81">
        <f t="shared" si="22"/>
        <v>1002870.39</v>
      </c>
      <c r="F114" s="63">
        <f t="shared" si="1"/>
        <v>108.65330667158801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923000.34</v>
      </c>
      <c r="E118" s="81">
        <f t="shared" si="24"/>
        <v>1002870.39</v>
      </c>
      <c r="F118" s="63">
        <f t="shared" si="1"/>
        <v>108.65330667158801</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923000.34</v>
      </c>
      <c r="E120" s="249">
        <v>1002870.39</v>
      </c>
      <c r="F120" s="63">
        <f t="shared" si="1"/>
        <v>108.65330667158801</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923000.34</v>
      </c>
      <c r="E141" s="106">
        <f t="shared" si="28"/>
        <v>1002870.39</v>
      </c>
      <c r="F141" s="82">
        <f t="shared" si="1"/>
        <v>108.65330667158801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7" workbookViewId="0">
      <selection activeCell="D25" sqref="D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201.65</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201.65</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201.65</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201.65</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58" workbookViewId="0">
      <selection activeCell="K101" sqref="K100:K101"/>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75295.34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1058751.6299999999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1022894.1699999999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899310.32</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80219.75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628.91999999999996</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733.5</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883.49</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41118.19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35857.46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1049975.4000000001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1014165.17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890901.14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76991.22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628.91999999999996</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733.5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883.49</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44026.9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35810.230000000003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84071.569999999832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84071.569999999992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84024.34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47.23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18635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2023-12-21T13:12:35Z</cp:lastPrinted>
  <dcterms:created xsi:type="dcterms:W3CDTF">2022-04-01T05:14:30Z</dcterms:created>
  <dcterms:modified xsi:type="dcterms:W3CDTF">2024-01-31T09:03:57Z</dcterms:modified>
</cp:coreProperties>
</file>